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fernanda.sanchezg\Downloads\"/>
    </mc:Choice>
  </mc:AlternateContent>
  <xr:revisionPtr revIDLastSave="0" documentId="13_ncr:1_{47A598D6-FEED-4321-B65A-4807D0F7256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ISITACIÓN TOTAL 2025" sheetId="1" r:id="rId1"/>
    <sheet name="PLATAFORMA" sheetId="2" r:id="rId2"/>
    <sheet name="FUERA DE PLATAFORMA" sheetId="3" r:id="rId3"/>
  </sheets>
  <definedNames>
    <definedName name="_xlnm._FilterDatabase" localSheetId="1" hidden="1">PLATAFORMA!$A$2:$AE$108</definedName>
  </definedNames>
  <calcPr calcId="191029"/>
  <extLst>
    <ext uri="GoogleSheetsCustomDataVersion2">
      <go:sheetsCustomData xmlns:go="http://customooxmlschemas.google.com/" r:id="rId7" roundtripDataChecksum="JcXhfSpx1GIVe7m+o0ctt0BdNRk3lTjlTTvCJsa9NJI="/>
    </ext>
  </extLst>
</workbook>
</file>

<file path=xl/calcChain.xml><?xml version="1.0" encoding="utf-8"?>
<calcChain xmlns="http://schemas.openxmlformats.org/spreadsheetml/2006/main">
  <c r="O33" i="3" l="1"/>
  <c r="N108" i="3"/>
  <c r="M108" i="3"/>
  <c r="L108" i="3"/>
  <c r="K108" i="3"/>
  <c r="J108" i="3"/>
  <c r="I108" i="3"/>
  <c r="H108" i="3"/>
  <c r="G108" i="3"/>
  <c r="F108" i="3"/>
  <c r="E108" i="3"/>
  <c r="D108" i="3"/>
  <c r="C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L108" i="2"/>
  <c r="K108" i="2"/>
  <c r="J108" i="2"/>
  <c r="I108" i="2"/>
  <c r="H108" i="2"/>
  <c r="G108" i="2"/>
  <c r="F108" i="2"/>
  <c r="E108" i="2"/>
  <c r="D108" i="2"/>
  <c r="C108" i="2"/>
  <c r="O107" i="2"/>
  <c r="O106" i="2"/>
  <c r="O105" i="2"/>
  <c r="O104" i="2"/>
  <c r="O103" i="2"/>
  <c r="N102" i="2"/>
  <c r="M102" i="2"/>
  <c r="O101" i="2"/>
  <c r="O100" i="2"/>
  <c r="O99" i="2"/>
  <c r="O98" i="2"/>
  <c r="O97" i="2"/>
  <c r="O96" i="2"/>
  <c r="N95" i="2"/>
  <c r="N95" i="1" s="1"/>
  <c r="M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N72" i="2"/>
  <c r="M72" i="2"/>
  <c r="O72" i="2" s="1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N54" i="2"/>
  <c r="M54" i="2"/>
  <c r="O54" i="2" s="1"/>
  <c r="O53" i="2"/>
  <c r="O52" i="2"/>
  <c r="N51" i="2"/>
  <c r="M51" i="2"/>
  <c r="O51" i="2" s="1"/>
  <c r="N50" i="2"/>
  <c r="M50" i="2"/>
  <c r="O49" i="2"/>
  <c r="O48" i="2"/>
  <c r="O47" i="2"/>
  <c r="O46" i="2"/>
  <c r="N45" i="2"/>
  <c r="M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N107" i="1"/>
  <c r="M107" i="1"/>
  <c r="L107" i="1"/>
  <c r="K107" i="1"/>
  <c r="J107" i="1"/>
  <c r="I107" i="1"/>
  <c r="H107" i="1"/>
  <c r="G107" i="1"/>
  <c r="F107" i="1"/>
  <c r="E107" i="1"/>
  <c r="D107" i="1"/>
  <c r="C107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N102" i="1"/>
  <c r="L102" i="1"/>
  <c r="K102" i="1"/>
  <c r="J102" i="1"/>
  <c r="I102" i="1"/>
  <c r="H102" i="1"/>
  <c r="G102" i="1"/>
  <c r="F102" i="1"/>
  <c r="E102" i="1"/>
  <c r="D102" i="1"/>
  <c r="C102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N99" i="1"/>
  <c r="M99" i="1"/>
  <c r="L99" i="1"/>
  <c r="K99" i="1"/>
  <c r="J99" i="1"/>
  <c r="I99" i="1"/>
  <c r="H99" i="1"/>
  <c r="G99" i="1"/>
  <c r="F99" i="1"/>
  <c r="E99" i="1"/>
  <c r="D99" i="1"/>
  <c r="C99" i="1"/>
  <c r="N98" i="1"/>
  <c r="M98" i="1"/>
  <c r="L98" i="1"/>
  <c r="K98" i="1"/>
  <c r="J98" i="1"/>
  <c r="I98" i="1"/>
  <c r="H98" i="1"/>
  <c r="G98" i="1"/>
  <c r="F98" i="1"/>
  <c r="E98" i="1"/>
  <c r="D98" i="1"/>
  <c r="C98" i="1"/>
  <c r="N97" i="1"/>
  <c r="M97" i="1"/>
  <c r="L97" i="1"/>
  <c r="K97" i="1"/>
  <c r="J97" i="1"/>
  <c r="I97" i="1"/>
  <c r="H97" i="1"/>
  <c r="G97" i="1"/>
  <c r="F97" i="1"/>
  <c r="E97" i="1"/>
  <c r="D97" i="1"/>
  <c r="C97" i="1"/>
  <c r="N96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N3" i="1"/>
  <c r="M3" i="1"/>
  <c r="L3" i="1"/>
  <c r="K3" i="1"/>
  <c r="J3" i="1"/>
  <c r="I3" i="1"/>
  <c r="H3" i="1"/>
  <c r="G3" i="1"/>
  <c r="F3" i="1"/>
  <c r="E3" i="1"/>
  <c r="D3" i="1"/>
  <c r="C3" i="1"/>
  <c r="O50" i="2" l="1"/>
  <c r="O95" i="2"/>
  <c r="N108" i="2"/>
  <c r="O102" i="2"/>
  <c r="O108" i="3"/>
  <c r="N45" i="1"/>
  <c r="N108" i="1" s="1"/>
  <c r="K108" i="1"/>
  <c r="C108" i="1"/>
  <c r="G108" i="1"/>
  <c r="D108" i="1"/>
  <c r="L108" i="1"/>
  <c r="M102" i="1"/>
  <c r="O102" i="1" s="1"/>
  <c r="M108" i="2"/>
  <c r="H108" i="1"/>
  <c r="E108" i="1"/>
  <c r="I108" i="1"/>
  <c r="O96" i="1"/>
  <c r="O97" i="1"/>
  <c r="O98" i="1"/>
  <c r="O99" i="1"/>
  <c r="O100" i="1"/>
  <c r="O101" i="1"/>
  <c r="O103" i="1"/>
  <c r="O104" i="1"/>
  <c r="O105" i="1"/>
  <c r="O106" i="1"/>
  <c r="O107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F108" i="1"/>
  <c r="J108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3" i="1"/>
  <c r="O45" i="2"/>
  <c r="O108" i="2" s="1"/>
  <c r="M108" i="1" l="1"/>
  <c r="O108" i="1"/>
</calcChain>
</file>

<file path=xl/sharedStrings.xml><?xml version="1.0" encoding="utf-8"?>
<sst xmlns="http://schemas.openxmlformats.org/spreadsheetml/2006/main" count="416" uniqueCount="148">
  <si>
    <t>VISITACIÓN TOTAL 2025</t>
  </si>
  <si>
    <t>ARICA Y PARINACOTA</t>
  </si>
  <si>
    <t>P.N. LAUCA</t>
  </si>
  <si>
    <t>M.N QUEBRADA DE CARDONES</t>
  </si>
  <si>
    <t>R.N. LAS VICUÑAS</t>
  </si>
  <si>
    <t>M.N PICAFLOR DE ARICA</t>
  </si>
  <si>
    <t>M.N. SALAR DE SURIRE</t>
  </si>
  <si>
    <t>TARAPACÁ</t>
  </si>
  <si>
    <t>P.N. VOLCAN ISLUGA</t>
  </si>
  <si>
    <t>P.N SALAR DE HUASCO</t>
  </si>
  <si>
    <t>R.N. PAMPA DEL TAMARUGAL</t>
  </si>
  <si>
    <t>ANTOFAGASTA</t>
  </si>
  <si>
    <t>P.N. MORRO MORENO</t>
  </si>
  <si>
    <t>P.N. LLULLAILLACO</t>
  </si>
  <si>
    <t>R.N. LOS FLAMENCOS</t>
  </si>
  <si>
    <t>R.N LA CHIMBA</t>
  </si>
  <si>
    <t>M.N PAPOSO NORTE</t>
  </si>
  <si>
    <t>M.N. LA PORTADA</t>
  </si>
  <si>
    <t>ATACAMA</t>
  </si>
  <si>
    <t>P.N. NEVADO TRES CRUCES</t>
  </si>
  <si>
    <t>P.N. LLANOS DE CHALLE</t>
  </si>
  <si>
    <t>P.N. PAN DE AZUCAR</t>
  </si>
  <si>
    <t>COQUIMBO</t>
  </si>
  <si>
    <t>P.N. BOSQUE FRAY JORGE</t>
  </si>
  <si>
    <t>R.N. LAS CHINCHILLAS</t>
  </si>
  <si>
    <t>R.N. PINGÜINO DE HUMBOLDT</t>
  </si>
  <si>
    <t>M.N. PICHASCA</t>
  </si>
  <si>
    <t>VALPARAÍSO</t>
  </si>
  <si>
    <t>P.N. LA CAMPANA</t>
  </si>
  <si>
    <t>P.N. ARCHIPIELAGO DE JUAN FERNANDEZ</t>
  </si>
  <si>
    <t>R.N EL YALI</t>
  </si>
  <si>
    <t>R.N. LAGO PEÑUELAS</t>
  </si>
  <si>
    <t>R.N RIO BLANCO</t>
  </si>
  <si>
    <t>S.N. LAGUNA EL PERAL</t>
  </si>
  <si>
    <t>M.N ISL CACHAGUA</t>
  </si>
  <si>
    <t>METROPOLITANA</t>
  </si>
  <si>
    <t>P.N. RIO CLARILLO</t>
  </si>
  <si>
    <t>M.N. EL MORADO</t>
  </si>
  <si>
    <t>O'HIGGINS</t>
  </si>
  <si>
    <t>R.N. RIO DE LOS CIPRESES</t>
  </si>
  <si>
    <t>R.N. ROBLERIA DEL COBRE DE LONCHA</t>
  </si>
  <si>
    <t>P.N PALMAS DE COCALÁN</t>
  </si>
  <si>
    <t>MAULE</t>
  </si>
  <si>
    <t>P.N. RADAL SIETE TAZAS</t>
  </si>
  <si>
    <t>R.N. ALTOS DE LIRCAY</t>
  </si>
  <si>
    <t>R.N. FEDERICO ALBERT</t>
  </si>
  <si>
    <t>R.N. LAGUNA TORCA</t>
  </si>
  <si>
    <t>R.N. LOS BELLOTOS DEL MELADO</t>
  </si>
  <si>
    <t>R.N. LOS QUEULES</t>
  </si>
  <si>
    <t>R.N. LOS RUILES</t>
  </si>
  <si>
    <t>ÑUBLE</t>
  </si>
  <si>
    <t>R.N. LOS HUEMULES DE NIBLINTO</t>
  </si>
  <si>
    <t>R.N. ÑUBLE</t>
  </si>
  <si>
    <t>BIO BIO</t>
  </si>
  <si>
    <t>P.N. LAGUNA DEL LAJA</t>
  </si>
  <si>
    <t>P.N. NONGUEN</t>
  </si>
  <si>
    <t>R.N. ISLA MOCHA</t>
  </si>
  <si>
    <t>R.N. RALCO</t>
  </si>
  <si>
    <t>R.N ALTOS DE PEMEHUE</t>
  </si>
  <si>
    <t>ARAUCANÍA</t>
  </si>
  <si>
    <t>P.N. CONGUILLIO</t>
  </si>
  <si>
    <t>P.N. HUERQUEHUE</t>
  </si>
  <si>
    <t>P.N. NAHUELBUTA</t>
  </si>
  <si>
    <t>P.N. TOLHUACA</t>
  </si>
  <si>
    <t>P.N. VILLARRICA NORTE</t>
  </si>
  <si>
    <t>R.N. CHINA MUERTA</t>
  </si>
  <si>
    <t>R.N. MALALCAHUELLO</t>
  </si>
  <si>
    <t>R.N. VILLARRICA</t>
  </si>
  <si>
    <t>M.N. CERRO ÑIELOL</t>
  </si>
  <si>
    <t>M.N. CONTULMO</t>
  </si>
  <si>
    <t>R.N NALCAS</t>
  </si>
  <si>
    <t>R.N ALTO BIO BIO</t>
  </si>
  <si>
    <t>R.N MALLECO</t>
  </si>
  <si>
    <t>LOS RÍOS</t>
  </si>
  <si>
    <t>P.N. ALERCE COSTERO</t>
  </si>
  <si>
    <t>P.N. VILLARRICA SECTOR SUR</t>
  </si>
  <si>
    <t>R.N. MOCHO-CHOSHUENCO</t>
  </si>
  <si>
    <t>LOS LAGOS</t>
  </si>
  <si>
    <t>P.N. ALERCE ANDINO</t>
  </si>
  <si>
    <t>P.N. CHILOE</t>
  </si>
  <si>
    <t>P.N. CORCOVADO</t>
  </si>
  <si>
    <t>P.N. HORNOPIREN</t>
  </si>
  <si>
    <t>P.N. PUMALIN DOUGLAS TOMPKINS</t>
  </si>
  <si>
    <t>P.N. PUYEHUE</t>
  </si>
  <si>
    <t>P.N. VICENTE PÉREZ ROSALES</t>
  </si>
  <si>
    <t>R.N. FUTALEUFU</t>
  </si>
  <si>
    <t>R.N. LAGO PALENA</t>
  </si>
  <si>
    <t>R.N. LLANQUIHUE</t>
  </si>
  <si>
    <t>M.N. ISLOTES DE PUÑIHUIL</t>
  </si>
  <si>
    <t>M.N. LAHUEN ÑADI</t>
  </si>
  <si>
    <t>AYSÉN</t>
  </si>
  <si>
    <t>P.N. QUEULAT</t>
  </si>
  <si>
    <t>P.N. LAGUNA SAN RAFAEL</t>
  </si>
  <si>
    <t>P.N. PATAGONIA</t>
  </si>
  <si>
    <t>P.N. CERRO CASTILLO</t>
  </si>
  <si>
    <t>R.N. COYHAIQUE</t>
  </si>
  <si>
    <t>R.N. LAGO CARLOTA</t>
  </si>
  <si>
    <t>R.N. RIO SIMPSON</t>
  </si>
  <si>
    <t>M.N. DOS LAGUNAS</t>
  </si>
  <si>
    <t>P.N ISLA MAGDALENA</t>
  </si>
  <si>
    <t>P.N ISLA GUAMBIN</t>
  </si>
  <si>
    <t>P.N MELIMOYU</t>
  </si>
  <si>
    <t>R.N TRAPANANDA</t>
  </si>
  <si>
    <t>R.N KATALALIXAR</t>
  </si>
  <si>
    <t>R.N LAGO ROSSELOT</t>
  </si>
  <si>
    <t>R.N LAGO LAS TORRES</t>
  </si>
  <si>
    <t>R.N LAS GUAITECAS</t>
  </si>
  <si>
    <t>M.N CINCO HERMANAS</t>
  </si>
  <si>
    <t>MAGALLANES</t>
  </si>
  <si>
    <t>P.N. TORRES DEL PAINE</t>
  </si>
  <si>
    <t>P.N. ALBERTO DE AGOSTINI</t>
  </si>
  <si>
    <t>P.N. BERNARDO O HIGGINS</t>
  </si>
  <si>
    <t>P.N. CABO DE HORNOS</t>
  </si>
  <si>
    <t>P.N. PALI AIKE</t>
  </si>
  <si>
    <t>R.N. LAGUNA PARRILLAR</t>
  </si>
  <si>
    <t>R.N. MAGALLANES</t>
  </si>
  <si>
    <t>M.N. CUEVA DEL MILODON</t>
  </si>
  <si>
    <t>M.N. LOS PINGÜINOS</t>
  </si>
  <si>
    <t>M.N LAGUNA DE LOS CISNES</t>
  </si>
  <si>
    <t>M.N CANQUEN COLORADO</t>
  </si>
  <si>
    <t>P.N KAWESQAR</t>
  </si>
  <si>
    <t>P.N YENDEGAIA</t>
  </si>
  <si>
    <t>TOTAL GENERAL</t>
  </si>
  <si>
    <t>VISITACIÓN POR PLATAFORMA PASESPARQUES 2025</t>
  </si>
  <si>
    <t>VISITACIÓN FUERA DE PLATAFORMA 2025</t>
  </si>
  <si>
    <t>P.N PAN DE AZUCAR</t>
  </si>
  <si>
    <t>M.N ISLA CACHAGUA</t>
  </si>
  <si>
    <t>R.N ALTO BIOBIO</t>
  </si>
  <si>
    <t>P.N. VILLARICA SECTOR SUR</t>
  </si>
  <si>
    <t>P.N. VICENTE PEREZ ROSALES</t>
  </si>
  <si>
    <t>M.N DOS LAGUNAS</t>
  </si>
  <si>
    <t xml:space="preserve">*Las unidades Vicente Perez Rosales y Villarrica norte reportaron datos de forma errónea induciendo una duplicidad de datos, por lo que se incluyeron solamente los datos disponibles de visitación por convenios o exenciones en la tabla destinada a este fin en el excel compartido. </t>
  </si>
  <si>
    <t>REGIÓN</t>
  </si>
  <si>
    <t>ÁREA PROTEGIDA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</si>
  <si>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</si>
  <si>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</si>
  <si>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</si>
  <si>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</si>
  <si>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</si>
  <si>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</si>
  <si>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</si>
  <si>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</si>
  <si>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</si>
  <si>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</si>
  <si>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</si>
  <si>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</si>
  <si>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</si>
  <si>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*Estos datos contienen las visitas según ventas realizadas por la página web pasesparques.cl, tótem y 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</si>
</sst>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DEEAF6"/>
        <bgColor rgb="FFDEEAF6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theme="7"/>
        <bgColor theme="7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/>
    <xf numFmtId="3" fontId="5" fillId="3" borderId="4" xfId="0" applyNumberFormat="1" applyFont="1" applyFill="1" applyBorder="1"/>
    <xf numFmtId="3" fontId="4" fillId="3" borderId="4" xfId="0" applyNumberFormat="1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center" vertical="center"/>
    </xf>
    <xf numFmtId="3" fontId="4" fillId="2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5" fillId="5" borderId="4" xfId="0" applyFont="1" applyFill="1" applyBorder="1"/>
    <xf numFmtId="3" fontId="5" fillId="5" borderId="4" xfId="0" applyNumberFormat="1" applyFont="1" applyFill="1" applyBorder="1"/>
    <xf numFmtId="3" fontId="4" fillId="5" borderId="4" xfId="0" applyNumberFormat="1" applyFont="1" applyFill="1" applyBorder="1"/>
    <xf numFmtId="0" fontId="5" fillId="5" borderId="8" xfId="0" applyFont="1" applyFill="1" applyBorder="1"/>
    <xf numFmtId="3" fontId="5" fillId="5" borderId="8" xfId="0" applyNumberFormat="1" applyFont="1" applyFill="1" applyBorder="1"/>
    <xf numFmtId="0" fontId="4" fillId="5" borderId="8" xfId="0" applyFont="1" applyFill="1" applyBorder="1" applyAlignment="1">
      <alignment horizontal="center" vertical="center"/>
    </xf>
    <xf numFmtId="0" fontId="6" fillId="5" borderId="4" xfId="0" applyFont="1" applyFill="1" applyBorder="1"/>
    <xf numFmtId="3" fontId="4" fillId="4" borderId="4" xfId="0" applyNumberFormat="1" applyFont="1" applyFill="1" applyBorder="1"/>
    <xf numFmtId="0" fontId="4" fillId="7" borderId="4" xfId="0" applyFont="1" applyFill="1" applyBorder="1" applyAlignment="1">
      <alignment horizontal="center"/>
    </xf>
    <xf numFmtId="0" fontId="5" fillId="7" borderId="4" xfId="0" applyFont="1" applyFill="1" applyBorder="1"/>
    <xf numFmtId="3" fontId="5" fillId="7" borderId="4" xfId="0" applyNumberFormat="1" applyFont="1" applyFill="1" applyBorder="1"/>
    <xf numFmtId="3" fontId="4" fillId="7" borderId="4" xfId="0" applyNumberFormat="1" applyFont="1" applyFill="1" applyBorder="1"/>
    <xf numFmtId="3" fontId="5" fillId="7" borderId="8" xfId="0" applyNumberFormat="1" applyFont="1" applyFill="1" applyBorder="1"/>
    <xf numFmtId="0" fontId="5" fillId="7" borderId="8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3" fontId="4" fillId="6" borderId="4" xfId="0" applyNumberFormat="1" applyFont="1" applyFill="1" applyBorder="1"/>
    <xf numFmtId="0" fontId="0" fillId="0" borderId="0" xfId="0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4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4" fillId="3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4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0" fillId="0" borderId="0" xfId="0"/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10"/>
  <sheetViews>
    <sheetView tabSelected="1" workbookViewId="0">
      <selection activeCell="D27" sqref="D27"/>
    </sheetView>
  </sheetViews>
  <sheetFormatPr baseColWidth="10" defaultColWidth="14.42578125" defaultRowHeight="15" customHeight="1"/>
  <cols>
    <col min="1" max="1" width="21.5703125" customWidth="1"/>
    <col min="2" max="2" width="33" customWidth="1"/>
  </cols>
  <sheetData>
    <row r="1" spans="1:1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>
      <c r="A2" s="1" t="s">
        <v>132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142</v>
      </c>
      <c r="L2" s="1" t="s">
        <v>143</v>
      </c>
      <c r="M2" s="1" t="s">
        <v>144</v>
      </c>
      <c r="N2" s="1" t="s">
        <v>145</v>
      </c>
      <c r="O2" s="1" t="s">
        <v>146</v>
      </c>
    </row>
    <row r="3" spans="1:15">
      <c r="A3" s="28" t="s">
        <v>1</v>
      </c>
      <c r="B3" s="2" t="s">
        <v>2</v>
      </c>
      <c r="C3" s="3">
        <f>PLATAFORMA!C3+'FUERA DE PLATAFORMA'!C3</f>
        <v>524</v>
      </c>
      <c r="D3" s="3">
        <f>PLATAFORMA!D3+'FUERA DE PLATAFORMA'!D3</f>
        <v>811</v>
      </c>
      <c r="E3" s="3">
        <f>PLATAFORMA!E3+'FUERA DE PLATAFORMA'!E3</f>
        <v>355</v>
      </c>
      <c r="F3" s="3">
        <f>PLATAFORMA!F3+'FUERA DE PLATAFORMA'!F3</f>
        <v>327</v>
      </c>
      <c r="G3" s="3">
        <f>PLATAFORMA!G3+'FUERA DE PLATAFORMA'!G3</f>
        <v>450</v>
      </c>
      <c r="H3" s="3">
        <f>PLATAFORMA!H3+'FUERA DE PLATAFORMA'!H3</f>
        <v>272</v>
      </c>
      <c r="I3" s="3">
        <f>PLATAFORMA!I3+'FUERA DE PLATAFORMA'!I3</f>
        <v>311</v>
      </c>
      <c r="J3" s="3">
        <f>PLATAFORMA!J3+'FUERA DE PLATAFORMA'!J3</f>
        <v>735</v>
      </c>
      <c r="K3" s="3">
        <f>PLATAFORMA!K3+'FUERA DE PLATAFORMA'!K3</f>
        <v>462</v>
      </c>
      <c r="L3" s="3">
        <f>PLATAFORMA!L3+'FUERA DE PLATAFORMA'!L3</f>
        <v>371</v>
      </c>
      <c r="M3" s="3">
        <f>PLATAFORMA!M3+'FUERA DE PLATAFORMA'!M3</f>
        <v>478</v>
      </c>
      <c r="N3" s="3">
        <f>PLATAFORMA!N3+'FUERA DE PLATAFORMA'!N3</f>
        <v>299</v>
      </c>
      <c r="O3" s="4">
        <f t="shared" ref="O3:O107" si="0">SUM(C3:N3)</f>
        <v>5395</v>
      </c>
    </row>
    <row r="4" spans="1:15">
      <c r="A4" s="29"/>
      <c r="B4" s="2" t="s">
        <v>3</v>
      </c>
      <c r="C4" s="3">
        <f>PLATAFORMA!C4+'FUERA DE PLATAFORMA'!C4</f>
        <v>0</v>
      </c>
      <c r="D4" s="3">
        <f>PLATAFORMA!D4+'FUERA DE PLATAFORMA'!D4</f>
        <v>0</v>
      </c>
      <c r="E4" s="3">
        <f>PLATAFORMA!E4+'FUERA DE PLATAFORMA'!E4</f>
        <v>0</v>
      </c>
      <c r="F4" s="3">
        <f>PLATAFORMA!F4+'FUERA DE PLATAFORMA'!F4</f>
        <v>0</v>
      </c>
      <c r="G4" s="3">
        <f>PLATAFORMA!G4+'FUERA DE PLATAFORMA'!G4</f>
        <v>0</v>
      </c>
      <c r="H4" s="3">
        <f>PLATAFORMA!H4+'FUERA DE PLATAFORMA'!H4</f>
        <v>0</v>
      </c>
      <c r="I4" s="3">
        <f>PLATAFORMA!I4+'FUERA DE PLATAFORMA'!I4</f>
        <v>0</v>
      </c>
      <c r="J4" s="3">
        <f>PLATAFORMA!J4+'FUERA DE PLATAFORMA'!J4</f>
        <v>0</v>
      </c>
      <c r="K4" s="3">
        <f>PLATAFORMA!K4+'FUERA DE PLATAFORMA'!K4</f>
        <v>0</v>
      </c>
      <c r="L4" s="3">
        <f>PLATAFORMA!L4+'FUERA DE PLATAFORMA'!L4</f>
        <v>0</v>
      </c>
      <c r="M4" s="3">
        <f>PLATAFORMA!M4+'FUERA DE PLATAFORMA'!M4</f>
        <v>0</v>
      </c>
      <c r="N4" s="3">
        <f>PLATAFORMA!N4+'FUERA DE PLATAFORMA'!N4</f>
        <v>0</v>
      </c>
      <c r="O4" s="4">
        <f t="shared" si="0"/>
        <v>0</v>
      </c>
    </row>
    <row r="5" spans="1:15">
      <c r="A5" s="29"/>
      <c r="B5" s="2" t="s">
        <v>4</v>
      </c>
      <c r="C5" s="3">
        <f>PLATAFORMA!C5+'FUERA DE PLATAFORMA'!C5</f>
        <v>26</v>
      </c>
      <c r="D5" s="3">
        <f>PLATAFORMA!D5+'FUERA DE PLATAFORMA'!D5</f>
        <v>0</v>
      </c>
      <c r="E5" s="3">
        <f>PLATAFORMA!E5+'FUERA DE PLATAFORMA'!E5</f>
        <v>0</v>
      </c>
      <c r="F5" s="3">
        <f>PLATAFORMA!F5+'FUERA DE PLATAFORMA'!F5</f>
        <v>35</v>
      </c>
      <c r="G5" s="3">
        <f>PLATAFORMA!G5+'FUERA DE PLATAFORMA'!G5</f>
        <v>35</v>
      </c>
      <c r="H5" s="3">
        <f>PLATAFORMA!H5+'FUERA DE PLATAFORMA'!H5</f>
        <v>22</v>
      </c>
      <c r="I5" s="3">
        <f>PLATAFORMA!I5+'FUERA DE PLATAFORMA'!I5</f>
        <v>35</v>
      </c>
      <c r="J5" s="3">
        <f>PLATAFORMA!J5+'FUERA DE PLATAFORMA'!J5</f>
        <v>79</v>
      </c>
      <c r="K5" s="3">
        <f>PLATAFORMA!K5+'FUERA DE PLATAFORMA'!K5</f>
        <v>33</v>
      </c>
      <c r="L5" s="3">
        <f>PLATAFORMA!L5+'FUERA DE PLATAFORMA'!L5</f>
        <v>53</v>
      </c>
      <c r="M5" s="3">
        <f>PLATAFORMA!M5+'FUERA DE PLATAFORMA'!M5</f>
        <v>19</v>
      </c>
      <c r="N5" s="3">
        <f>PLATAFORMA!N5+'FUERA DE PLATAFORMA'!N5</f>
        <v>35</v>
      </c>
      <c r="O5" s="4">
        <f t="shared" si="0"/>
        <v>372</v>
      </c>
    </row>
    <row r="6" spans="1:15">
      <c r="A6" s="29"/>
      <c r="B6" s="2" t="s">
        <v>5</v>
      </c>
      <c r="C6" s="3">
        <f>PLATAFORMA!C6+'FUERA DE PLATAFORMA'!C6</f>
        <v>0</v>
      </c>
      <c r="D6" s="3">
        <f>PLATAFORMA!D6+'FUERA DE PLATAFORMA'!D6</f>
        <v>0</v>
      </c>
      <c r="E6" s="3">
        <f>PLATAFORMA!E6+'FUERA DE PLATAFORMA'!E6</f>
        <v>0</v>
      </c>
      <c r="F6" s="3">
        <f>PLATAFORMA!F6+'FUERA DE PLATAFORMA'!F6</f>
        <v>0</v>
      </c>
      <c r="G6" s="3">
        <f>PLATAFORMA!G6+'FUERA DE PLATAFORMA'!G6</f>
        <v>0</v>
      </c>
      <c r="H6" s="3">
        <f>PLATAFORMA!H6+'FUERA DE PLATAFORMA'!H6</f>
        <v>0</v>
      </c>
      <c r="I6" s="3">
        <f>PLATAFORMA!I6+'FUERA DE PLATAFORMA'!I6</f>
        <v>0</v>
      </c>
      <c r="J6" s="3">
        <f>PLATAFORMA!J6+'FUERA DE PLATAFORMA'!J6</f>
        <v>0</v>
      </c>
      <c r="K6" s="3">
        <f>PLATAFORMA!K6+'FUERA DE PLATAFORMA'!K6</f>
        <v>0</v>
      </c>
      <c r="L6" s="3">
        <f>PLATAFORMA!L6+'FUERA DE PLATAFORMA'!L6</f>
        <v>0</v>
      </c>
      <c r="M6" s="3">
        <f>PLATAFORMA!M6+'FUERA DE PLATAFORMA'!M6</f>
        <v>0</v>
      </c>
      <c r="N6" s="3">
        <f>PLATAFORMA!N6+'FUERA DE PLATAFORMA'!N6</f>
        <v>0</v>
      </c>
      <c r="O6" s="4">
        <f t="shared" si="0"/>
        <v>0</v>
      </c>
    </row>
    <row r="7" spans="1:15">
      <c r="A7" s="30"/>
      <c r="B7" s="2" t="s">
        <v>6</v>
      </c>
      <c r="C7" s="3">
        <f>PLATAFORMA!C7+'FUERA DE PLATAFORMA'!C7</f>
        <v>27</v>
      </c>
      <c r="D7" s="3">
        <f>PLATAFORMA!D7+'FUERA DE PLATAFORMA'!D7</f>
        <v>0</v>
      </c>
      <c r="E7" s="3">
        <f>PLATAFORMA!E7+'FUERA DE PLATAFORMA'!E7</f>
        <v>5</v>
      </c>
      <c r="F7" s="3">
        <f>PLATAFORMA!F7+'FUERA DE PLATAFORMA'!F7</f>
        <v>5</v>
      </c>
      <c r="G7" s="3">
        <f>PLATAFORMA!G7+'FUERA DE PLATAFORMA'!G7</f>
        <v>39</v>
      </c>
      <c r="H7" s="3">
        <f>PLATAFORMA!H7+'FUERA DE PLATAFORMA'!H7</f>
        <v>35</v>
      </c>
      <c r="I7" s="3">
        <f>PLATAFORMA!I7+'FUERA DE PLATAFORMA'!I7</f>
        <v>50</v>
      </c>
      <c r="J7" s="3">
        <f>PLATAFORMA!J7+'FUERA DE PLATAFORMA'!J7</f>
        <v>129</v>
      </c>
      <c r="K7" s="3">
        <f>PLATAFORMA!K7+'FUERA DE PLATAFORMA'!K7</f>
        <v>34</v>
      </c>
      <c r="L7" s="3">
        <f>PLATAFORMA!L7+'FUERA DE PLATAFORMA'!L7</f>
        <v>56</v>
      </c>
      <c r="M7" s="3">
        <f>PLATAFORMA!M7+'FUERA DE PLATAFORMA'!M7</f>
        <v>80</v>
      </c>
      <c r="N7" s="3">
        <f>PLATAFORMA!N7+'FUERA DE PLATAFORMA'!N7</f>
        <v>35</v>
      </c>
      <c r="O7" s="4">
        <f t="shared" si="0"/>
        <v>495</v>
      </c>
    </row>
    <row r="8" spans="1:15">
      <c r="A8" s="28" t="s">
        <v>7</v>
      </c>
      <c r="B8" s="2" t="s">
        <v>8</v>
      </c>
      <c r="C8" s="3">
        <f>PLATAFORMA!C8+'FUERA DE PLATAFORMA'!C8</f>
        <v>0</v>
      </c>
      <c r="D8" s="3">
        <f>PLATAFORMA!D8+'FUERA DE PLATAFORMA'!D8</f>
        <v>8</v>
      </c>
      <c r="E8" s="3">
        <f>PLATAFORMA!E8+'FUERA DE PLATAFORMA'!E8</f>
        <v>16</v>
      </c>
      <c r="F8" s="3">
        <f>PLATAFORMA!F8+'FUERA DE PLATAFORMA'!F8</f>
        <v>5</v>
      </c>
      <c r="G8" s="3">
        <f>PLATAFORMA!G8+'FUERA DE PLATAFORMA'!G8</f>
        <v>4</v>
      </c>
      <c r="H8" s="3">
        <f>PLATAFORMA!H8+'FUERA DE PLATAFORMA'!H8</f>
        <v>3</v>
      </c>
      <c r="I8" s="3">
        <f>PLATAFORMA!I8+'FUERA DE PLATAFORMA'!I8</f>
        <v>5</v>
      </c>
      <c r="J8" s="3">
        <f>PLATAFORMA!J8+'FUERA DE PLATAFORMA'!J8</f>
        <v>0</v>
      </c>
      <c r="K8" s="3">
        <f>PLATAFORMA!K8+'FUERA DE PLATAFORMA'!K8</f>
        <v>77</v>
      </c>
      <c r="L8" s="3">
        <f>PLATAFORMA!L8+'FUERA DE PLATAFORMA'!L8</f>
        <v>0</v>
      </c>
      <c r="M8" s="3">
        <f>PLATAFORMA!M8+'FUERA DE PLATAFORMA'!M8</f>
        <v>28</v>
      </c>
      <c r="N8" s="3">
        <f>PLATAFORMA!N8+'FUERA DE PLATAFORMA'!N8</f>
        <v>21</v>
      </c>
      <c r="O8" s="4">
        <f t="shared" si="0"/>
        <v>167</v>
      </c>
    </row>
    <row r="9" spans="1:15">
      <c r="A9" s="29"/>
      <c r="B9" s="2" t="s">
        <v>9</v>
      </c>
      <c r="C9" s="3">
        <f>PLATAFORMA!C9+'FUERA DE PLATAFORMA'!C9</f>
        <v>0</v>
      </c>
      <c r="D9" s="3">
        <f>PLATAFORMA!D9+'FUERA DE PLATAFORMA'!D9</f>
        <v>0</v>
      </c>
      <c r="E9" s="3">
        <f>PLATAFORMA!E9+'FUERA DE PLATAFORMA'!E9</f>
        <v>0</v>
      </c>
      <c r="F9" s="3">
        <f>PLATAFORMA!F9+'FUERA DE PLATAFORMA'!F9</f>
        <v>0</v>
      </c>
      <c r="G9" s="3">
        <f>PLATAFORMA!G9+'FUERA DE PLATAFORMA'!G9</f>
        <v>0</v>
      </c>
      <c r="H9" s="3">
        <f>PLATAFORMA!H9+'FUERA DE PLATAFORMA'!H9</f>
        <v>0</v>
      </c>
      <c r="I9" s="3">
        <f>PLATAFORMA!I9+'FUERA DE PLATAFORMA'!I9</f>
        <v>0</v>
      </c>
      <c r="J9" s="3">
        <f>PLATAFORMA!J9+'FUERA DE PLATAFORMA'!J9</f>
        <v>0</v>
      </c>
      <c r="K9" s="3">
        <f>PLATAFORMA!K9+'FUERA DE PLATAFORMA'!K9</f>
        <v>0</v>
      </c>
      <c r="L9" s="3">
        <f>PLATAFORMA!L9+'FUERA DE PLATAFORMA'!L9</f>
        <v>0</v>
      </c>
      <c r="M9" s="3">
        <f>PLATAFORMA!M9+'FUERA DE PLATAFORMA'!M9</f>
        <v>0</v>
      </c>
      <c r="N9" s="3">
        <f>PLATAFORMA!N9+'FUERA DE PLATAFORMA'!N9</f>
        <v>0</v>
      </c>
      <c r="O9" s="4">
        <f t="shared" si="0"/>
        <v>0</v>
      </c>
    </row>
    <row r="10" spans="1:15">
      <c r="A10" s="30"/>
      <c r="B10" s="2" t="s">
        <v>10</v>
      </c>
      <c r="C10" s="3">
        <f>PLATAFORMA!C10+'FUERA DE PLATAFORMA'!C10</f>
        <v>326</v>
      </c>
      <c r="D10" s="3">
        <f>PLATAFORMA!D10+'FUERA DE PLATAFORMA'!D10</f>
        <v>386</v>
      </c>
      <c r="E10" s="3">
        <f>PLATAFORMA!E10+'FUERA DE PLATAFORMA'!E10</f>
        <v>791</v>
      </c>
      <c r="F10" s="3">
        <f>PLATAFORMA!F10+'FUERA DE PLATAFORMA'!F10</f>
        <v>410</v>
      </c>
      <c r="G10" s="3">
        <f>PLATAFORMA!G10+'FUERA DE PLATAFORMA'!G10</f>
        <v>519</v>
      </c>
      <c r="H10" s="3">
        <f>PLATAFORMA!H10+'FUERA DE PLATAFORMA'!H10</f>
        <v>447</v>
      </c>
      <c r="I10" s="3">
        <f>PLATAFORMA!I10+'FUERA DE PLATAFORMA'!I10</f>
        <v>636</v>
      </c>
      <c r="J10" s="3">
        <f>PLATAFORMA!J10+'FUERA DE PLATAFORMA'!J10</f>
        <v>265</v>
      </c>
      <c r="K10" s="3">
        <f>PLATAFORMA!K10+'FUERA DE PLATAFORMA'!K10</f>
        <v>494</v>
      </c>
      <c r="L10" s="3">
        <f>PLATAFORMA!L10+'FUERA DE PLATAFORMA'!L10</f>
        <v>588</v>
      </c>
      <c r="M10" s="3">
        <f>PLATAFORMA!M10+'FUERA DE PLATAFORMA'!M10</f>
        <v>551</v>
      </c>
      <c r="N10" s="3">
        <f>PLATAFORMA!N10+'FUERA DE PLATAFORMA'!N10</f>
        <v>195</v>
      </c>
      <c r="O10" s="4">
        <f t="shared" si="0"/>
        <v>5608</v>
      </c>
    </row>
    <row r="11" spans="1:15">
      <c r="A11" s="28" t="s">
        <v>11</v>
      </c>
      <c r="B11" s="2" t="s">
        <v>12</v>
      </c>
      <c r="C11" s="3">
        <f>PLATAFORMA!C11+'FUERA DE PLATAFORMA'!C11</f>
        <v>83</v>
      </c>
      <c r="D11" s="3">
        <f>PLATAFORMA!D11+'FUERA DE PLATAFORMA'!D11</f>
        <v>68</v>
      </c>
      <c r="E11" s="3">
        <f>PLATAFORMA!E11+'FUERA DE PLATAFORMA'!E11</f>
        <v>115</v>
      </c>
      <c r="F11" s="3">
        <f>PLATAFORMA!F11+'FUERA DE PLATAFORMA'!F11</f>
        <v>204</v>
      </c>
      <c r="G11" s="3">
        <f>PLATAFORMA!G11+'FUERA DE PLATAFORMA'!G11</f>
        <v>174</v>
      </c>
      <c r="H11" s="3">
        <f>PLATAFORMA!H11+'FUERA DE PLATAFORMA'!H11</f>
        <v>175</v>
      </c>
      <c r="I11" s="3">
        <f>PLATAFORMA!I11+'FUERA DE PLATAFORMA'!I11</f>
        <v>179</v>
      </c>
      <c r="J11" s="3">
        <f>PLATAFORMA!J11+'FUERA DE PLATAFORMA'!J11</f>
        <v>343</v>
      </c>
      <c r="K11" s="3">
        <f>PLATAFORMA!K11+'FUERA DE PLATAFORMA'!K11</f>
        <v>216</v>
      </c>
      <c r="L11" s="3">
        <f>PLATAFORMA!L11+'FUERA DE PLATAFORMA'!L11</f>
        <v>259</v>
      </c>
      <c r="M11" s="3">
        <f>PLATAFORMA!M11+'FUERA DE PLATAFORMA'!M11</f>
        <v>203</v>
      </c>
      <c r="N11" s="3">
        <f>PLATAFORMA!N11+'FUERA DE PLATAFORMA'!N11</f>
        <v>82</v>
      </c>
      <c r="O11" s="4">
        <f t="shared" si="0"/>
        <v>2101</v>
      </c>
    </row>
    <row r="12" spans="1:15">
      <c r="A12" s="29"/>
      <c r="B12" s="2" t="s">
        <v>13</v>
      </c>
      <c r="C12" s="3">
        <f>PLATAFORMA!C12+'FUERA DE PLATAFORMA'!C12</f>
        <v>0</v>
      </c>
      <c r="D12" s="3">
        <f>PLATAFORMA!D12+'FUERA DE PLATAFORMA'!D12</f>
        <v>0</v>
      </c>
      <c r="E12" s="3">
        <f>PLATAFORMA!E12+'FUERA DE PLATAFORMA'!E12</f>
        <v>2</v>
      </c>
      <c r="F12" s="3">
        <f>PLATAFORMA!F12+'FUERA DE PLATAFORMA'!F12</f>
        <v>0</v>
      </c>
      <c r="G12" s="3">
        <f>PLATAFORMA!G12+'FUERA DE PLATAFORMA'!G12</f>
        <v>0</v>
      </c>
      <c r="H12" s="3">
        <f>PLATAFORMA!H12+'FUERA DE PLATAFORMA'!H12</f>
        <v>0</v>
      </c>
      <c r="I12" s="3">
        <f>PLATAFORMA!I12+'FUERA DE PLATAFORMA'!I12</f>
        <v>0</v>
      </c>
      <c r="J12" s="3">
        <f>PLATAFORMA!J12+'FUERA DE PLATAFORMA'!J12</f>
        <v>0</v>
      </c>
      <c r="K12" s="3">
        <f>PLATAFORMA!K12+'FUERA DE PLATAFORMA'!K12</f>
        <v>0</v>
      </c>
      <c r="L12" s="3">
        <f>PLATAFORMA!L12+'FUERA DE PLATAFORMA'!L12</f>
        <v>0</v>
      </c>
      <c r="M12" s="3">
        <f>PLATAFORMA!M12+'FUERA DE PLATAFORMA'!M12</f>
        <v>0</v>
      </c>
      <c r="N12" s="3">
        <f>PLATAFORMA!N12+'FUERA DE PLATAFORMA'!N12</f>
        <v>0</v>
      </c>
      <c r="O12" s="4">
        <f t="shared" si="0"/>
        <v>2</v>
      </c>
    </row>
    <row r="13" spans="1:15">
      <c r="A13" s="29"/>
      <c r="B13" s="2" t="s">
        <v>14</v>
      </c>
      <c r="C13" s="3">
        <f>PLATAFORMA!C13+'FUERA DE PLATAFORMA'!C13</f>
        <v>12687</v>
      </c>
      <c r="D13" s="3">
        <f>PLATAFORMA!D13+'FUERA DE PLATAFORMA'!D13</f>
        <v>10723</v>
      </c>
      <c r="E13" s="3">
        <f>PLATAFORMA!E13+'FUERA DE PLATAFORMA'!E13</f>
        <v>5727</v>
      </c>
      <c r="F13" s="3">
        <f>PLATAFORMA!F13+'FUERA DE PLATAFORMA'!F13</f>
        <v>9236</v>
      </c>
      <c r="G13" s="3">
        <f>PLATAFORMA!G13+'FUERA DE PLATAFORMA'!G13</f>
        <v>8865</v>
      </c>
      <c r="H13" s="3">
        <f>PLATAFORMA!H13+'FUERA DE PLATAFORMA'!H13</f>
        <v>8099</v>
      </c>
      <c r="I13" s="3">
        <f>PLATAFORMA!I13+'FUERA DE PLATAFORMA'!I13</f>
        <v>11356</v>
      </c>
      <c r="J13" s="3">
        <f>PLATAFORMA!J13+'FUERA DE PLATAFORMA'!J13</f>
        <v>11390</v>
      </c>
      <c r="K13" s="3">
        <f>PLATAFORMA!K13+'FUERA DE PLATAFORMA'!K13</f>
        <v>0</v>
      </c>
      <c r="L13" s="3">
        <f>PLATAFORMA!L13+'FUERA DE PLATAFORMA'!L13</f>
        <v>0</v>
      </c>
      <c r="M13" s="3">
        <f>PLATAFORMA!M13+'FUERA DE PLATAFORMA'!M13</f>
        <v>0</v>
      </c>
      <c r="N13" s="3">
        <f>PLATAFORMA!N13+'FUERA DE PLATAFORMA'!N13</f>
        <v>0</v>
      </c>
      <c r="O13" s="4">
        <f t="shared" si="0"/>
        <v>78083</v>
      </c>
    </row>
    <row r="14" spans="1:15">
      <c r="A14" s="29"/>
      <c r="B14" s="5" t="s">
        <v>15</v>
      </c>
      <c r="C14" s="3">
        <f>PLATAFORMA!C14+'FUERA DE PLATAFORMA'!C14</f>
        <v>0</v>
      </c>
      <c r="D14" s="3">
        <f>PLATAFORMA!D14+'FUERA DE PLATAFORMA'!D14</f>
        <v>0</v>
      </c>
      <c r="E14" s="3">
        <f>PLATAFORMA!E14+'FUERA DE PLATAFORMA'!E14</f>
        <v>0</v>
      </c>
      <c r="F14" s="3">
        <f>PLATAFORMA!F14+'FUERA DE PLATAFORMA'!F14</f>
        <v>0</v>
      </c>
      <c r="G14" s="3">
        <f>PLATAFORMA!G14+'FUERA DE PLATAFORMA'!G14</f>
        <v>0</v>
      </c>
      <c r="H14" s="3">
        <f>PLATAFORMA!H14+'FUERA DE PLATAFORMA'!H14</f>
        <v>0</v>
      </c>
      <c r="I14" s="3">
        <f>PLATAFORMA!I14+'FUERA DE PLATAFORMA'!I14</f>
        <v>0</v>
      </c>
      <c r="J14" s="3">
        <f>PLATAFORMA!J14+'FUERA DE PLATAFORMA'!J14</f>
        <v>0</v>
      </c>
      <c r="K14" s="3">
        <f>PLATAFORMA!K14+'FUERA DE PLATAFORMA'!K14</f>
        <v>0</v>
      </c>
      <c r="L14" s="3">
        <f>PLATAFORMA!L14+'FUERA DE PLATAFORMA'!L14</f>
        <v>0</v>
      </c>
      <c r="M14" s="3">
        <f>PLATAFORMA!M14+'FUERA DE PLATAFORMA'!M14</f>
        <v>0</v>
      </c>
      <c r="N14" s="3">
        <f>PLATAFORMA!N14+'FUERA DE PLATAFORMA'!N14</f>
        <v>0</v>
      </c>
      <c r="O14" s="4">
        <f t="shared" si="0"/>
        <v>0</v>
      </c>
    </row>
    <row r="15" spans="1:15">
      <c r="A15" s="29"/>
      <c r="B15" s="2" t="s">
        <v>16</v>
      </c>
      <c r="C15" s="3">
        <f>PLATAFORMA!C15+'FUERA DE PLATAFORMA'!C15</f>
        <v>0</v>
      </c>
      <c r="D15" s="3">
        <f>PLATAFORMA!D15+'FUERA DE PLATAFORMA'!D15</f>
        <v>0</v>
      </c>
      <c r="E15" s="3">
        <f>PLATAFORMA!E15+'FUERA DE PLATAFORMA'!E15</f>
        <v>0</v>
      </c>
      <c r="F15" s="3">
        <f>PLATAFORMA!F15+'FUERA DE PLATAFORMA'!F15</f>
        <v>0</v>
      </c>
      <c r="G15" s="3">
        <f>PLATAFORMA!G15+'FUERA DE PLATAFORMA'!G15</f>
        <v>0</v>
      </c>
      <c r="H15" s="3">
        <f>PLATAFORMA!H15+'FUERA DE PLATAFORMA'!H15</f>
        <v>0</v>
      </c>
      <c r="I15" s="3">
        <f>PLATAFORMA!I15+'FUERA DE PLATAFORMA'!I15</f>
        <v>0</v>
      </c>
      <c r="J15" s="3">
        <f>PLATAFORMA!J15+'FUERA DE PLATAFORMA'!J15</f>
        <v>0</v>
      </c>
      <c r="K15" s="3">
        <f>PLATAFORMA!K15+'FUERA DE PLATAFORMA'!K15</f>
        <v>0</v>
      </c>
      <c r="L15" s="3">
        <f>PLATAFORMA!L15+'FUERA DE PLATAFORMA'!L15</f>
        <v>0</v>
      </c>
      <c r="M15" s="3">
        <f>PLATAFORMA!M15+'FUERA DE PLATAFORMA'!M15</f>
        <v>0</v>
      </c>
      <c r="N15" s="3">
        <f>PLATAFORMA!N15+'FUERA DE PLATAFORMA'!N15</f>
        <v>0</v>
      </c>
      <c r="O15" s="4">
        <f t="shared" si="0"/>
        <v>0</v>
      </c>
    </row>
    <row r="16" spans="1:15">
      <c r="A16" s="30"/>
      <c r="B16" s="2" t="s">
        <v>17</v>
      </c>
      <c r="C16" s="3">
        <f>PLATAFORMA!C16+'FUERA DE PLATAFORMA'!C16</f>
        <v>10242</v>
      </c>
      <c r="D16" s="3">
        <f>PLATAFORMA!D16+'FUERA DE PLATAFORMA'!D16</f>
        <v>8131</v>
      </c>
      <c r="E16" s="3">
        <f>PLATAFORMA!E16+'FUERA DE PLATAFORMA'!E16</f>
        <v>5823</v>
      </c>
      <c r="F16" s="3">
        <f>PLATAFORMA!F16+'FUERA DE PLATAFORMA'!F16</f>
        <v>4273</v>
      </c>
      <c r="G16" s="3">
        <f>PLATAFORMA!G16+'FUERA DE PLATAFORMA'!G16</f>
        <v>5926</v>
      </c>
      <c r="H16" s="3">
        <f>PLATAFORMA!H16+'FUERA DE PLATAFORMA'!H16</f>
        <v>5137</v>
      </c>
      <c r="I16" s="3">
        <f>PLATAFORMA!I16+'FUERA DE PLATAFORMA'!I16</f>
        <v>4079</v>
      </c>
      <c r="J16" s="3">
        <f>PLATAFORMA!J16+'FUERA DE PLATAFORMA'!J16</f>
        <v>7699</v>
      </c>
      <c r="K16" s="3">
        <f>PLATAFORMA!K16+'FUERA DE PLATAFORMA'!K16</f>
        <v>3547</v>
      </c>
      <c r="L16" s="3">
        <f>PLATAFORMA!L16+'FUERA DE PLATAFORMA'!L16</f>
        <v>5862</v>
      </c>
      <c r="M16" s="3">
        <f>PLATAFORMA!M16+'FUERA DE PLATAFORMA'!M16</f>
        <v>5009</v>
      </c>
      <c r="N16" s="3">
        <f>PLATAFORMA!N16+'FUERA DE PLATAFORMA'!N16</f>
        <v>3852</v>
      </c>
      <c r="O16" s="4">
        <f t="shared" si="0"/>
        <v>69580</v>
      </c>
    </row>
    <row r="17" spans="1:15">
      <c r="A17" s="28" t="s">
        <v>18</v>
      </c>
      <c r="B17" s="2" t="s">
        <v>19</v>
      </c>
      <c r="C17" s="3">
        <f>PLATAFORMA!C17+'FUERA DE PLATAFORMA'!C17</f>
        <v>453</v>
      </c>
      <c r="D17" s="3">
        <f>PLATAFORMA!D17+'FUERA DE PLATAFORMA'!D17</f>
        <v>173</v>
      </c>
      <c r="E17" s="3">
        <f>PLATAFORMA!E17+'FUERA DE PLATAFORMA'!E17</f>
        <v>173</v>
      </c>
      <c r="F17" s="3">
        <f>PLATAFORMA!F17+'FUERA DE PLATAFORMA'!F17</f>
        <v>104</v>
      </c>
      <c r="G17" s="3">
        <f>PLATAFORMA!G17+'FUERA DE PLATAFORMA'!G17</f>
        <v>67</v>
      </c>
      <c r="H17" s="3">
        <f>PLATAFORMA!H17+'FUERA DE PLATAFORMA'!H17</f>
        <v>1</v>
      </c>
      <c r="I17" s="3">
        <f>PLATAFORMA!I17+'FUERA DE PLATAFORMA'!I17</f>
        <v>0</v>
      </c>
      <c r="J17" s="3">
        <f>PLATAFORMA!J17+'FUERA DE PLATAFORMA'!J17</f>
        <v>0</v>
      </c>
      <c r="K17" s="3">
        <f>PLATAFORMA!K17+'FUERA DE PLATAFORMA'!K17</f>
        <v>1</v>
      </c>
      <c r="L17" s="3">
        <f>PLATAFORMA!L17+'FUERA DE PLATAFORMA'!L17</f>
        <v>21</v>
      </c>
      <c r="M17" s="3">
        <f>PLATAFORMA!M17+'FUERA DE PLATAFORMA'!M17</f>
        <v>102</v>
      </c>
      <c r="N17" s="3">
        <f>PLATAFORMA!N17+'FUERA DE PLATAFORMA'!N17</f>
        <v>109</v>
      </c>
      <c r="O17" s="4">
        <f t="shared" si="0"/>
        <v>1204</v>
      </c>
    </row>
    <row r="18" spans="1:15">
      <c r="A18" s="29"/>
      <c r="B18" s="2" t="s">
        <v>20</v>
      </c>
      <c r="C18" s="3">
        <f>PLATAFORMA!C18+'FUERA DE PLATAFORMA'!C18</f>
        <v>956</v>
      </c>
      <c r="D18" s="3">
        <f>PLATAFORMA!D18+'FUERA DE PLATAFORMA'!D18</f>
        <v>68</v>
      </c>
      <c r="E18" s="3">
        <f>PLATAFORMA!E18+'FUERA DE PLATAFORMA'!E18</f>
        <v>24</v>
      </c>
      <c r="F18" s="3">
        <f>PLATAFORMA!F18+'FUERA DE PLATAFORMA'!F18</f>
        <v>21</v>
      </c>
      <c r="G18" s="3">
        <f>PLATAFORMA!G18+'FUERA DE PLATAFORMA'!G18</f>
        <v>22</v>
      </c>
      <c r="H18" s="3">
        <f>PLATAFORMA!H18+'FUERA DE PLATAFORMA'!H18</f>
        <v>17</v>
      </c>
      <c r="I18" s="3">
        <f>PLATAFORMA!I18+'FUERA DE PLATAFORMA'!I18</f>
        <v>49</v>
      </c>
      <c r="J18" s="3">
        <f>PLATAFORMA!J18+'FUERA DE PLATAFORMA'!J18</f>
        <v>48</v>
      </c>
      <c r="K18" s="3">
        <f>PLATAFORMA!K18+'FUERA DE PLATAFORMA'!K18</f>
        <v>537</v>
      </c>
      <c r="L18" s="3">
        <f>PLATAFORMA!L18+'FUERA DE PLATAFORMA'!L18</f>
        <v>5482</v>
      </c>
      <c r="M18" s="3">
        <f>PLATAFORMA!M18+'FUERA DE PLATAFORMA'!M18</f>
        <v>803</v>
      </c>
      <c r="N18" s="3">
        <f>PLATAFORMA!N18+'FUERA DE PLATAFORMA'!N18</f>
        <v>32</v>
      </c>
      <c r="O18" s="4">
        <f t="shared" si="0"/>
        <v>8059</v>
      </c>
    </row>
    <row r="19" spans="1:15">
      <c r="A19" s="30"/>
      <c r="B19" s="2" t="s">
        <v>21</v>
      </c>
      <c r="C19" s="3">
        <f>PLATAFORMA!C19+'FUERA DE PLATAFORMA'!C19</f>
        <v>698</v>
      </c>
      <c r="D19" s="3">
        <f>PLATAFORMA!D19+'FUERA DE PLATAFORMA'!D19</f>
        <v>374</v>
      </c>
      <c r="E19" s="3">
        <f>PLATAFORMA!E19+'FUERA DE PLATAFORMA'!E19</f>
        <v>154</v>
      </c>
      <c r="F19" s="3">
        <f>PLATAFORMA!F19+'FUERA DE PLATAFORMA'!F19</f>
        <v>167</v>
      </c>
      <c r="G19" s="3">
        <f>PLATAFORMA!G19+'FUERA DE PLATAFORMA'!G19</f>
        <v>126</v>
      </c>
      <c r="H19" s="3">
        <f>PLATAFORMA!H19+'FUERA DE PLATAFORMA'!H19</f>
        <v>143</v>
      </c>
      <c r="I19" s="3">
        <f>PLATAFORMA!I19+'FUERA DE PLATAFORMA'!I19</f>
        <v>215</v>
      </c>
      <c r="J19" s="3">
        <f>PLATAFORMA!J19+'FUERA DE PLATAFORMA'!J19</f>
        <v>137</v>
      </c>
      <c r="K19" s="3">
        <f>PLATAFORMA!K19+'FUERA DE PLATAFORMA'!K19</f>
        <v>210</v>
      </c>
      <c r="L19" s="3">
        <f>PLATAFORMA!L19+'FUERA DE PLATAFORMA'!L19</f>
        <v>331</v>
      </c>
      <c r="M19" s="3">
        <f>PLATAFORMA!M19+'FUERA DE PLATAFORMA'!M19</f>
        <v>172</v>
      </c>
      <c r="N19" s="3">
        <f>PLATAFORMA!N19+'FUERA DE PLATAFORMA'!N19</f>
        <v>72</v>
      </c>
      <c r="O19" s="4">
        <f t="shared" si="0"/>
        <v>2799</v>
      </c>
    </row>
    <row r="20" spans="1:15">
      <c r="A20" s="28" t="s">
        <v>22</v>
      </c>
      <c r="B20" s="2" t="s">
        <v>23</v>
      </c>
      <c r="C20" s="3">
        <f>PLATAFORMA!C20+'FUERA DE PLATAFORMA'!C20</f>
        <v>5263</v>
      </c>
      <c r="D20" s="3">
        <f>PLATAFORMA!D20+'FUERA DE PLATAFORMA'!D20</f>
        <v>9312</v>
      </c>
      <c r="E20" s="3">
        <f>PLATAFORMA!E20+'FUERA DE PLATAFORMA'!E20</f>
        <v>1303</v>
      </c>
      <c r="F20" s="3">
        <f>PLATAFORMA!F20+'FUERA DE PLATAFORMA'!F20</f>
        <v>2387</v>
      </c>
      <c r="G20" s="3">
        <f>PLATAFORMA!G20+'FUERA DE PLATAFORMA'!G20</f>
        <v>2763</v>
      </c>
      <c r="H20" s="3">
        <f>PLATAFORMA!H20+'FUERA DE PLATAFORMA'!H20</f>
        <v>2112</v>
      </c>
      <c r="I20" s="3">
        <f>PLATAFORMA!I20+'FUERA DE PLATAFORMA'!I20</f>
        <v>2838</v>
      </c>
      <c r="J20" s="3">
        <f>PLATAFORMA!J20+'FUERA DE PLATAFORMA'!J20</f>
        <v>760</v>
      </c>
      <c r="K20" s="3">
        <f>PLATAFORMA!K20+'FUERA DE PLATAFORMA'!K20</f>
        <v>1477</v>
      </c>
      <c r="L20" s="3">
        <f>PLATAFORMA!L20+'FUERA DE PLATAFORMA'!L20</f>
        <v>1943</v>
      </c>
      <c r="M20" s="3">
        <f>PLATAFORMA!M20+'FUERA DE PLATAFORMA'!M20</f>
        <v>1697</v>
      </c>
      <c r="N20" s="3">
        <f>PLATAFORMA!N20+'FUERA DE PLATAFORMA'!N20</f>
        <v>633</v>
      </c>
      <c r="O20" s="4">
        <f t="shared" si="0"/>
        <v>32488</v>
      </c>
    </row>
    <row r="21" spans="1:15">
      <c r="A21" s="29"/>
      <c r="B21" s="2" t="s">
        <v>24</v>
      </c>
      <c r="C21" s="3">
        <f>PLATAFORMA!C21+'FUERA DE PLATAFORMA'!C21</f>
        <v>151</v>
      </c>
      <c r="D21" s="3">
        <f>PLATAFORMA!D21+'FUERA DE PLATAFORMA'!D21</f>
        <v>209</v>
      </c>
      <c r="E21" s="3">
        <f>PLATAFORMA!E21+'FUERA DE PLATAFORMA'!E21</f>
        <v>19</v>
      </c>
      <c r="F21" s="3">
        <f>PLATAFORMA!F21+'FUERA DE PLATAFORMA'!F21</f>
        <v>71</v>
      </c>
      <c r="G21" s="3">
        <f>PLATAFORMA!G21+'FUERA DE PLATAFORMA'!G21</f>
        <v>19</v>
      </c>
      <c r="H21" s="3">
        <f>PLATAFORMA!H21+'FUERA DE PLATAFORMA'!H21</f>
        <v>40</v>
      </c>
      <c r="I21" s="3">
        <f>PLATAFORMA!I21+'FUERA DE PLATAFORMA'!I21</f>
        <v>35</v>
      </c>
      <c r="J21" s="3">
        <f>PLATAFORMA!J21+'FUERA DE PLATAFORMA'!J21</f>
        <v>41</v>
      </c>
      <c r="K21" s="3">
        <f>PLATAFORMA!K21+'FUERA DE PLATAFORMA'!K21</f>
        <v>29</v>
      </c>
      <c r="L21" s="3">
        <f>PLATAFORMA!L21+'FUERA DE PLATAFORMA'!L21</f>
        <v>150</v>
      </c>
      <c r="M21" s="3">
        <f>PLATAFORMA!M21+'FUERA DE PLATAFORMA'!M21</f>
        <v>316</v>
      </c>
      <c r="N21" s="3">
        <f>PLATAFORMA!N21+'FUERA DE PLATAFORMA'!N21</f>
        <v>111</v>
      </c>
      <c r="O21" s="4">
        <f t="shared" si="0"/>
        <v>1191</v>
      </c>
    </row>
    <row r="22" spans="1:15">
      <c r="A22" s="29"/>
      <c r="B22" s="2" t="s">
        <v>25</v>
      </c>
      <c r="C22" s="3">
        <f>PLATAFORMA!C22+'FUERA DE PLATAFORMA'!C22</f>
        <v>6632</v>
      </c>
      <c r="D22" s="3">
        <f>PLATAFORMA!D22+'FUERA DE PLATAFORMA'!D22</f>
        <v>7483</v>
      </c>
      <c r="E22" s="3">
        <f>PLATAFORMA!E22+'FUERA DE PLATAFORMA'!E22</f>
        <v>2086</v>
      </c>
      <c r="F22" s="3">
        <f>PLATAFORMA!F22+'FUERA DE PLATAFORMA'!F22</f>
        <v>1073</v>
      </c>
      <c r="G22" s="3">
        <f>PLATAFORMA!G22+'FUERA DE PLATAFORMA'!G22</f>
        <v>230</v>
      </c>
      <c r="H22" s="3">
        <f>PLATAFORMA!H22+'FUERA DE PLATAFORMA'!H22</f>
        <v>426</v>
      </c>
      <c r="I22" s="3">
        <f>PLATAFORMA!I22+'FUERA DE PLATAFORMA'!I22</f>
        <v>798</v>
      </c>
      <c r="J22" s="3">
        <f>PLATAFORMA!J22+'FUERA DE PLATAFORMA'!J22</f>
        <v>369</v>
      </c>
      <c r="K22" s="3">
        <f>PLATAFORMA!K22+'FUERA DE PLATAFORMA'!K22</f>
        <v>929</v>
      </c>
      <c r="L22" s="3">
        <f>PLATAFORMA!L22+'FUERA DE PLATAFORMA'!L22</f>
        <v>975</v>
      </c>
      <c r="M22" s="3">
        <f>PLATAFORMA!M22+'FUERA DE PLATAFORMA'!M22</f>
        <v>1121</v>
      </c>
      <c r="N22" s="3">
        <f>PLATAFORMA!N22+'FUERA DE PLATAFORMA'!N22</f>
        <v>795</v>
      </c>
      <c r="O22" s="4">
        <f t="shared" si="0"/>
        <v>22917</v>
      </c>
    </row>
    <row r="23" spans="1:15">
      <c r="A23" s="30"/>
      <c r="B23" s="2" t="s">
        <v>26</v>
      </c>
      <c r="C23" s="3">
        <f>PLATAFORMA!C23+'FUERA DE PLATAFORMA'!C23</f>
        <v>744</v>
      </c>
      <c r="D23" s="3">
        <f>PLATAFORMA!D23+'FUERA DE PLATAFORMA'!D23</f>
        <v>915</v>
      </c>
      <c r="E23" s="3">
        <f>PLATAFORMA!E23+'FUERA DE PLATAFORMA'!E23</f>
        <v>187</v>
      </c>
      <c r="F23" s="3">
        <f>PLATAFORMA!F23+'FUERA DE PLATAFORMA'!F23</f>
        <v>1008</v>
      </c>
      <c r="G23" s="3">
        <f>PLATAFORMA!G23+'FUERA DE PLATAFORMA'!G23</f>
        <v>434</v>
      </c>
      <c r="H23" s="3">
        <f>PLATAFORMA!H23+'FUERA DE PLATAFORMA'!H23</f>
        <v>498</v>
      </c>
      <c r="I23" s="3">
        <f>PLATAFORMA!I23+'FUERA DE PLATAFORMA'!I23</f>
        <v>438</v>
      </c>
      <c r="J23" s="3">
        <f>PLATAFORMA!J23+'FUERA DE PLATAFORMA'!J23</f>
        <v>366</v>
      </c>
      <c r="K23" s="3">
        <f>PLATAFORMA!K23+'FUERA DE PLATAFORMA'!K23</f>
        <v>405</v>
      </c>
      <c r="L23" s="3">
        <f>PLATAFORMA!L23+'FUERA DE PLATAFORMA'!L23</f>
        <v>852</v>
      </c>
      <c r="M23" s="3">
        <f>PLATAFORMA!M23+'FUERA DE PLATAFORMA'!M23</f>
        <v>405</v>
      </c>
      <c r="N23" s="3">
        <f>PLATAFORMA!N23+'FUERA DE PLATAFORMA'!N23</f>
        <v>74</v>
      </c>
      <c r="O23" s="4">
        <f t="shared" si="0"/>
        <v>6326</v>
      </c>
    </row>
    <row r="24" spans="1:15">
      <c r="A24" s="28" t="s">
        <v>27</v>
      </c>
      <c r="B24" s="2" t="s">
        <v>28</v>
      </c>
      <c r="C24" s="3">
        <f>PLATAFORMA!C24+'FUERA DE PLATAFORMA'!C24</f>
        <v>3036</v>
      </c>
      <c r="D24" s="3">
        <f>PLATAFORMA!D24+'FUERA DE PLATAFORMA'!D24</f>
        <v>2451</v>
      </c>
      <c r="E24" s="3">
        <f>PLATAFORMA!E24+'FUERA DE PLATAFORMA'!E24</f>
        <v>4073</v>
      </c>
      <c r="F24" s="3">
        <f>PLATAFORMA!F24+'FUERA DE PLATAFORMA'!F24</f>
        <v>3643</v>
      </c>
      <c r="G24" s="3">
        <f>PLATAFORMA!G24+'FUERA DE PLATAFORMA'!G24</f>
        <v>4398</v>
      </c>
      <c r="H24" s="3">
        <f>PLATAFORMA!H24+'FUERA DE PLATAFORMA'!H24</f>
        <v>2237</v>
      </c>
      <c r="I24" s="3">
        <f>PLATAFORMA!I24+'FUERA DE PLATAFORMA'!I24</f>
        <v>2361</v>
      </c>
      <c r="J24" s="3">
        <f>PLATAFORMA!J24+'FUERA DE PLATAFORMA'!J24</f>
        <v>2109</v>
      </c>
      <c r="K24" s="3">
        <f>PLATAFORMA!K24+'FUERA DE PLATAFORMA'!K24</f>
        <v>2755</v>
      </c>
      <c r="L24" s="3">
        <f>PLATAFORMA!L24+'FUERA DE PLATAFORMA'!L24</f>
        <v>4403</v>
      </c>
      <c r="M24" s="3">
        <f>PLATAFORMA!M24+'FUERA DE PLATAFORMA'!M24</f>
        <v>2628</v>
      </c>
      <c r="N24" s="3">
        <f>PLATAFORMA!N24+'FUERA DE PLATAFORMA'!N24</f>
        <v>1977</v>
      </c>
      <c r="O24" s="4">
        <f t="shared" si="0"/>
        <v>36071</v>
      </c>
    </row>
    <row r="25" spans="1:15">
      <c r="A25" s="29"/>
      <c r="B25" s="2" t="s">
        <v>29</v>
      </c>
      <c r="C25" s="3">
        <f>PLATAFORMA!C25+'FUERA DE PLATAFORMA'!C25</f>
        <v>123</v>
      </c>
      <c r="D25" s="3">
        <f>PLATAFORMA!D25+'FUERA DE PLATAFORMA'!D25</f>
        <v>83</v>
      </c>
      <c r="E25" s="3">
        <f>PLATAFORMA!E25+'FUERA DE PLATAFORMA'!E25</f>
        <v>54</v>
      </c>
      <c r="F25" s="3">
        <f>PLATAFORMA!F25+'FUERA DE PLATAFORMA'!F25</f>
        <v>32</v>
      </c>
      <c r="G25" s="3">
        <f>PLATAFORMA!G25+'FUERA DE PLATAFORMA'!G25</f>
        <v>28</v>
      </c>
      <c r="H25" s="3">
        <f>PLATAFORMA!H25+'FUERA DE PLATAFORMA'!H25</f>
        <v>0</v>
      </c>
      <c r="I25" s="3">
        <f>PLATAFORMA!I25+'FUERA DE PLATAFORMA'!I25</f>
        <v>0</v>
      </c>
      <c r="J25" s="3">
        <f>PLATAFORMA!J25+'FUERA DE PLATAFORMA'!J25</f>
        <v>2</v>
      </c>
      <c r="K25" s="3">
        <f>PLATAFORMA!K25+'FUERA DE PLATAFORMA'!K25</f>
        <v>5</v>
      </c>
      <c r="L25" s="3">
        <f>PLATAFORMA!L25+'FUERA DE PLATAFORMA'!L25</f>
        <v>37</v>
      </c>
      <c r="M25" s="3">
        <f>PLATAFORMA!M25+'FUERA DE PLATAFORMA'!M25</f>
        <v>72</v>
      </c>
      <c r="N25" s="3">
        <f>PLATAFORMA!N25+'FUERA DE PLATAFORMA'!N25</f>
        <v>34</v>
      </c>
      <c r="O25" s="4">
        <f t="shared" si="0"/>
        <v>470</v>
      </c>
    </row>
    <row r="26" spans="1:15">
      <c r="A26" s="29"/>
      <c r="B26" s="2" t="s">
        <v>30</v>
      </c>
      <c r="C26" s="3">
        <f>PLATAFORMA!C26+'FUERA DE PLATAFORMA'!C26</f>
        <v>0</v>
      </c>
      <c r="D26" s="3">
        <f>PLATAFORMA!D26+'FUERA DE PLATAFORMA'!D26</f>
        <v>0</v>
      </c>
      <c r="E26" s="3">
        <f>PLATAFORMA!E26+'FUERA DE PLATAFORMA'!E26</f>
        <v>0</v>
      </c>
      <c r="F26" s="3">
        <f>PLATAFORMA!F26+'FUERA DE PLATAFORMA'!F26</f>
        <v>0</v>
      </c>
      <c r="G26" s="3">
        <f>PLATAFORMA!G26+'FUERA DE PLATAFORMA'!G26</f>
        <v>0</v>
      </c>
      <c r="H26" s="3">
        <f>PLATAFORMA!H26+'FUERA DE PLATAFORMA'!H26</f>
        <v>0</v>
      </c>
      <c r="I26" s="3">
        <f>PLATAFORMA!I26+'FUERA DE PLATAFORMA'!I26</f>
        <v>0</v>
      </c>
      <c r="J26" s="3">
        <f>PLATAFORMA!J26+'FUERA DE PLATAFORMA'!J26</f>
        <v>0</v>
      </c>
      <c r="K26" s="3">
        <f>PLATAFORMA!K26+'FUERA DE PLATAFORMA'!K26</f>
        <v>0</v>
      </c>
      <c r="L26" s="3">
        <f>PLATAFORMA!L26+'FUERA DE PLATAFORMA'!L26</f>
        <v>0</v>
      </c>
      <c r="M26" s="3">
        <f>PLATAFORMA!M26+'FUERA DE PLATAFORMA'!M26</f>
        <v>0</v>
      </c>
      <c r="N26" s="3">
        <f>PLATAFORMA!N26+'FUERA DE PLATAFORMA'!N26</f>
        <v>0</v>
      </c>
      <c r="O26" s="4">
        <f t="shared" si="0"/>
        <v>0</v>
      </c>
    </row>
    <row r="27" spans="1:15">
      <c r="A27" s="29"/>
      <c r="B27" s="2" t="s">
        <v>31</v>
      </c>
      <c r="C27" s="3">
        <f>PLATAFORMA!C27+'FUERA DE PLATAFORMA'!C27</f>
        <v>162</v>
      </c>
      <c r="D27" s="3">
        <f>PLATAFORMA!D27+'FUERA DE PLATAFORMA'!D27</f>
        <v>99</v>
      </c>
      <c r="E27" s="3">
        <f>PLATAFORMA!E27+'FUERA DE PLATAFORMA'!E27</f>
        <v>137</v>
      </c>
      <c r="F27" s="3">
        <f>PLATAFORMA!F27+'FUERA DE PLATAFORMA'!F27</f>
        <v>366</v>
      </c>
      <c r="G27" s="3">
        <f>PLATAFORMA!G27+'FUERA DE PLATAFORMA'!G27</f>
        <v>1634</v>
      </c>
      <c r="H27" s="3">
        <f>PLATAFORMA!H27+'FUERA DE PLATAFORMA'!H27</f>
        <v>345</v>
      </c>
      <c r="I27" s="3">
        <f>PLATAFORMA!I27+'FUERA DE PLATAFORMA'!I27</f>
        <v>316</v>
      </c>
      <c r="J27" s="3">
        <f>PLATAFORMA!J27+'FUERA DE PLATAFORMA'!J27</f>
        <v>268</v>
      </c>
      <c r="K27" s="3">
        <f>PLATAFORMA!K27+'FUERA DE PLATAFORMA'!K27</f>
        <v>264</v>
      </c>
      <c r="L27" s="3">
        <f>PLATAFORMA!L27+'FUERA DE PLATAFORMA'!L27</f>
        <v>452</v>
      </c>
      <c r="M27" s="3">
        <f>PLATAFORMA!M27+'FUERA DE PLATAFORMA'!M27</f>
        <v>479</v>
      </c>
      <c r="N27" s="3">
        <f>PLATAFORMA!N27+'FUERA DE PLATAFORMA'!N27</f>
        <v>141</v>
      </c>
      <c r="O27" s="4">
        <f t="shared" si="0"/>
        <v>4663</v>
      </c>
    </row>
    <row r="28" spans="1:15">
      <c r="A28" s="29"/>
      <c r="B28" s="2" t="s">
        <v>32</v>
      </c>
      <c r="C28" s="3">
        <f>PLATAFORMA!C28+'FUERA DE PLATAFORMA'!C28</f>
        <v>0</v>
      </c>
      <c r="D28" s="3">
        <f>PLATAFORMA!D28+'FUERA DE PLATAFORMA'!D28</f>
        <v>0</v>
      </c>
      <c r="E28" s="3">
        <f>PLATAFORMA!E28+'FUERA DE PLATAFORMA'!E28</f>
        <v>0</v>
      </c>
      <c r="F28" s="3">
        <f>PLATAFORMA!F28+'FUERA DE PLATAFORMA'!F28</f>
        <v>0</v>
      </c>
      <c r="G28" s="3">
        <f>PLATAFORMA!G28+'FUERA DE PLATAFORMA'!G28</f>
        <v>0</v>
      </c>
      <c r="H28" s="3">
        <f>PLATAFORMA!H28+'FUERA DE PLATAFORMA'!H28</f>
        <v>0</v>
      </c>
      <c r="I28" s="3">
        <f>PLATAFORMA!I28+'FUERA DE PLATAFORMA'!I28</f>
        <v>0</v>
      </c>
      <c r="J28" s="3">
        <f>PLATAFORMA!J28+'FUERA DE PLATAFORMA'!J28</f>
        <v>0</v>
      </c>
      <c r="K28" s="3">
        <f>PLATAFORMA!K28+'FUERA DE PLATAFORMA'!K28</f>
        <v>0</v>
      </c>
      <c r="L28" s="3">
        <f>PLATAFORMA!L28+'FUERA DE PLATAFORMA'!L28</f>
        <v>0</v>
      </c>
      <c r="M28" s="3">
        <f>PLATAFORMA!M28+'FUERA DE PLATAFORMA'!M28</f>
        <v>0</v>
      </c>
      <c r="N28" s="3">
        <f>PLATAFORMA!N28+'FUERA DE PLATAFORMA'!N28</f>
        <v>0</v>
      </c>
      <c r="O28" s="4">
        <f t="shared" si="0"/>
        <v>0</v>
      </c>
    </row>
    <row r="29" spans="1:15">
      <c r="A29" s="29"/>
      <c r="B29" s="2" t="s">
        <v>33</v>
      </c>
      <c r="C29" s="3">
        <f>PLATAFORMA!C29+'FUERA DE PLATAFORMA'!C29</f>
        <v>4632</v>
      </c>
      <c r="D29" s="3">
        <f>PLATAFORMA!D29+'FUERA DE PLATAFORMA'!D29</f>
        <v>5208</v>
      </c>
      <c r="E29" s="3">
        <f>PLATAFORMA!E29+'FUERA DE PLATAFORMA'!E29</f>
        <v>1263</v>
      </c>
      <c r="F29" s="3">
        <f>PLATAFORMA!F29+'FUERA DE PLATAFORMA'!F29</f>
        <v>1130</v>
      </c>
      <c r="G29" s="3">
        <f>PLATAFORMA!G29+'FUERA DE PLATAFORMA'!G29</f>
        <v>1243</v>
      </c>
      <c r="H29" s="3">
        <f>PLATAFORMA!H29+'FUERA DE PLATAFORMA'!H29</f>
        <v>1281</v>
      </c>
      <c r="I29" s="3">
        <f>PLATAFORMA!I29+'FUERA DE PLATAFORMA'!I29</f>
        <v>1403</v>
      </c>
      <c r="J29" s="3">
        <f>PLATAFORMA!J29+'FUERA DE PLATAFORMA'!J29</f>
        <v>1528</v>
      </c>
      <c r="K29" s="3">
        <f>PLATAFORMA!K29+'FUERA DE PLATAFORMA'!K29</f>
        <v>1654</v>
      </c>
      <c r="L29" s="3">
        <f>PLATAFORMA!L29+'FUERA DE PLATAFORMA'!L29</f>
        <v>1865</v>
      </c>
      <c r="M29" s="3">
        <f>PLATAFORMA!M29+'FUERA DE PLATAFORMA'!M29</f>
        <v>1873</v>
      </c>
      <c r="N29" s="3">
        <f>PLATAFORMA!N29+'FUERA DE PLATAFORMA'!N29</f>
        <v>2025</v>
      </c>
      <c r="O29" s="4">
        <f t="shared" si="0"/>
        <v>25105</v>
      </c>
    </row>
    <row r="30" spans="1:15">
      <c r="A30" s="31"/>
      <c r="B30" s="2" t="s">
        <v>34</v>
      </c>
      <c r="C30" s="3">
        <f>PLATAFORMA!C30+'FUERA DE PLATAFORMA'!C30</f>
        <v>0</v>
      </c>
      <c r="D30" s="3">
        <f>PLATAFORMA!D30+'FUERA DE PLATAFORMA'!D30</f>
        <v>0</v>
      </c>
      <c r="E30" s="3">
        <f>PLATAFORMA!E30+'FUERA DE PLATAFORMA'!E30</f>
        <v>0</v>
      </c>
      <c r="F30" s="3">
        <f>PLATAFORMA!F30+'FUERA DE PLATAFORMA'!F30</f>
        <v>0</v>
      </c>
      <c r="G30" s="3">
        <f>PLATAFORMA!G30+'FUERA DE PLATAFORMA'!G30</f>
        <v>0</v>
      </c>
      <c r="H30" s="3">
        <f>PLATAFORMA!H30+'FUERA DE PLATAFORMA'!H30</f>
        <v>0</v>
      </c>
      <c r="I30" s="3">
        <f>PLATAFORMA!I30+'FUERA DE PLATAFORMA'!I30</f>
        <v>0</v>
      </c>
      <c r="J30" s="3">
        <f>PLATAFORMA!J30+'FUERA DE PLATAFORMA'!J30</f>
        <v>0</v>
      </c>
      <c r="K30" s="3">
        <f>PLATAFORMA!K30+'FUERA DE PLATAFORMA'!K30</f>
        <v>0</v>
      </c>
      <c r="L30" s="3">
        <f>PLATAFORMA!L30+'FUERA DE PLATAFORMA'!L30</f>
        <v>0</v>
      </c>
      <c r="M30" s="3">
        <f>PLATAFORMA!M30+'FUERA DE PLATAFORMA'!M30</f>
        <v>0</v>
      </c>
      <c r="N30" s="3">
        <f>PLATAFORMA!N30+'FUERA DE PLATAFORMA'!N30</f>
        <v>0</v>
      </c>
      <c r="O30" s="4">
        <f t="shared" si="0"/>
        <v>0</v>
      </c>
    </row>
    <row r="31" spans="1:15">
      <c r="A31" s="28" t="s">
        <v>35</v>
      </c>
      <c r="B31" s="2" t="s">
        <v>36</v>
      </c>
      <c r="C31" s="3">
        <f>PLATAFORMA!C31+'FUERA DE PLATAFORMA'!C31</f>
        <v>6223</v>
      </c>
      <c r="D31" s="3">
        <f>PLATAFORMA!D31+'FUERA DE PLATAFORMA'!D31</f>
        <v>6046</v>
      </c>
      <c r="E31" s="3">
        <f>PLATAFORMA!E31+'FUERA DE PLATAFORMA'!E31</f>
        <v>2199</v>
      </c>
      <c r="F31" s="3">
        <f>PLATAFORMA!F31+'FUERA DE PLATAFORMA'!F31</f>
        <v>1774</v>
      </c>
      <c r="G31" s="3">
        <f>PLATAFORMA!G31+'FUERA DE PLATAFORMA'!G31</f>
        <v>1805</v>
      </c>
      <c r="H31" s="3">
        <f>PLATAFORMA!H31+'FUERA DE PLATAFORMA'!H31</f>
        <v>744</v>
      </c>
      <c r="I31" s="3">
        <f>PLATAFORMA!I31+'FUERA DE PLATAFORMA'!I31</f>
        <v>956</v>
      </c>
      <c r="J31" s="3">
        <f>PLATAFORMA!J31+'FUERA DE PLATAFORMA'!J31</f>
        <v>722</v>
      </c>
      <c r="K31" s="3">
        <f>PLATAFORMA!K31+'FUERA DE PLATAFORMA'!K31</f>
        <v>1365</v>
      </c>
      <c r="L31" s="3">
        <f>PLATAFORMA!L31+'FUERA DE PLATAFORMA'!L31</f>
        <v>3476</v>
      </c>
      <c r="M31" s="3">
        <f>PLATAFORMA!M31+'FUERA DE PLATAFORMA'!M31</f>
        <v>4260</v>
      </c>
      <c r="N31" s="3">
        <f>PLATAFORMA!N31+'FUERA DE PLATAFORMA'!N31</f>
        <v>2415</v>
      </c>
      <c r="O31" s="4">
        <f t="shared" si="0"/>
        <v>31985</v>
      </c>
    </row>
    <row r="32" spans="1:15">
      <c r="A32" s="31"/>
      <c r="B32" s="2" t="s">
        <v>37</v>
      </c>
      <c r="C32" s="3">
        <f>PLATAFORMA!C32+'FUERA DE PLATAFORMA'!C32</f>
        <v>669</v>
      </c>
      <c r="D32" s="3">
        <f>PLATAFORMA!D32+'FUERA DE PLATAFORMA'!D32</f>
        <v>603</v>
      </c>
      <c r="E32" s="3">
        <f>PLATAFORMA!E32+'FUERA DE PLATAFORMA'!E32</f>
        <v>739</v>
      </c>
      <c r="F32" s="3">
        <f>PLATAFORMA!F32+'FUERA DE PLATAFORMA'!F32</f>
        <v>1046</v>
      </c>
      <c r="G32" s="3">
        <f>PLATAFORMA!G32+'FUERA DE PLATAFORMA'!G32</f>
        <v>650</v>
      </c>
      <c r="H32" s="3">
        <f>PLATAFORMA!H32+'FUERA DE PLATAFORMA'!H32</f>
        <v>229</v>
      </c>
      <c r="I32" s="3">
        <f>PLATAFORMA!I32+'FUERA DE PLATAFORMA'!I32</f>
        <v>446</v>
      </c>
      <c r="J32" s="3">
        <f>PLATAFORMA!J32+'FUERA DE PLATAFORMA'!J32</f>
        <v>301</v>
      </c>
      <c r="K32" s="3">
        <f>PLATAFORMA!K32+'FUERA DE PLATAFORMA'!K32</f>
        <v>394</v>
      </c>
      <c r="L32" s="3">
        <f>PLATAFORMA!L32+'FUERA DE PLATAFORMA'!L32</f>
        <v>803</v>
      </c>
      <c r="M32" s="3">
        <f>PLATAFORMA!M32+'FUERA DE PLATAFORMA'!M32</f>
        <v>1208</v>
      </c>
      <c r="N32" s="3">
        <f>PLATAFORMA!N32+'FUERA DE PLATAFORMA'!N32</f>
        <v>352</v>
      </c>
      <c r="O32" s="4">
        <f t="shared" si="0"/>
        <v>7440</v>
      </c>
    </row>
    <row r="33" spans="1:15">
      <c r="A33" s="28" t="s">
        <v>38</v>
      </c>
      <c r="B33" s="2" t="s">
        <v>39</v>
      </c>
      <c r="C33" s="3">
        <f>PLATAFORMA!C33+'FUERA DE PLATAFORMA'!C33</f>
        <v>2187</v>
      </c>
      <c r="D33" s="3">
        <f>PLATAFORMA!D33+'FUERA DE PLATAFORMA'!D33</f>
        <v>1937</v>
      </c>
      <c r="E33" s="3">
        <f>PLATAFORMA!E33+'FUERA DE PLATAFORMA'!E33</f>
        <v>1362</v>
      </c>
      <c r="F33" s="3">
        <f>PLATAFORMA!F33+'FUERA DE PLATAFORMA'!F33</f>
        <v>1822</v>
      </c>
      <c r="G33" s="3">
        <f>PLATAFORMA!G33+'FUERA DE PLATAFORMA'!G33</f>
        <v>2605</v>
      </c>
      <c r="H33" s="3">
        <f>PLATAFORMA!H33+'FUERA DE PLATAFORMA'!H33</f>
        <v>1623</v>
      </c>
      <c r="I33" s="3">
        <f>PLATAFORMA!I33+'FUERA DE PLATAFORMA'!I33</f>
        <v>2561</v>
      </c>
      <c r="J33" s="3">
        <f>PLATAFORMA!J33+'FUERA DE PLATAFORMA'!J33</f>
        <v>1204</v>
      </c>
      <c r="K33" s="3">
        <f>PLATAFORMA!K33+'FUERA DE PLATAFORMA'!K33</f>
        <v>1537</v>
      </c>
      <c r="L33" s="3">
        <f>PLATAFORMA!L33+'FUERA DE PLATAFORMA'!L33</f>
        <v>2586</v>
      </c>
      <c r="M33" s="3">
        <f>PLATAFORMA!M33+'FUERA DE PLATAFORMA'!M33</f>
        <v>3712</v>
      </c>
      <c r="N33" s="3">
        <f>PLATAFORMA!N33+'FUERA DE PLATAFORMA'!N33</f>
        <v>1152</v>
      </c>
      <c r="O33" s="4">
        <f t="shared" si="0"/>
        <v>24288</v>
      </c>
    </row>
    <row r="34" spans="1:15">
      <c r="A34" s="29"/>
      <c r="B34" s="2" t="s">
        <v>40</v>
      </c>
      <c r="C34" s="3">
        <f>PLATAFORMA!C34+'FUERA DE PLATAFORMA'!C34</f>
        <v>0</v>
      </c>
      <c r="D34" s="3">
        <f>PLATAFORMA!D34+'FUERA DE PLATAFORMA'!D34</f>
        <v>0</v>
      </c>
      <c r="E34" s="3">
        <f>PLATAFORMA!E34+'FUERA DE PLATAFORMA'!E34</f>
        <v>0</v>
      </c>
      <c r="F34" s="3">
        <f>PLATAFORMA!F34+'FUERA DE PLATAFORMA'!F34</f>
        <v>0</v>
      </c>
      <c r="G34" s="3">
        <f>PLATAFORMA!G34+'FUERA DE PLATAFORMA'!G34</f>
        <v>0</v>
      </c>
      <c r="H34" s="3">
        <f>PLATAFORMA!H34+'FUERA DE PLATAFORMA'!H34</f>
        <v>0</v>
      </c>
      <c r="I34" s="3">
        <f>PLATAFORMA!I34+'FUERA DE PLATAFORMA'!I34</f>
        <v>0</v>
      </c>
      <c r="J34" s="3">
        <f>PLATAFORMA!J34+'FUERA DE PLATAFORMA'!J34</f>
        <v>0</v>
      </c>
      <c r="K34" s="3">
        <f>PLATAFORMA!K34+'FUERA DE PLATAFORMA'!K34</f>
        <v>0</v>
      </c>
      <c r="L34" s="3">
        <f>PLATAFORMA!L34+'FUERA DE PLATAFORMA'!L34</f>
        <v>0</v>
      </c>
      <c r="M34" s="3">
        <f>PLATAFORMA!M34+'FUERA DE PLATAFORMA'!M34</f>
        <v>0</v>
      </c>
      <c r="N34" s="3">
        <f>PLATAFORMA!N34+'FUERA DE PLATAFORMA'!N34</f>
        <v>0</v>
      </c>
      <c r="O34" s="4">
        <f t="shared" si="0"/>
        <v>0</v>
      </c>
    </row>
    <row r="35" spans="1:15">
      <c r="A35" s="31"/>
      <c r="B35" s="2" t="s">
        <v>41</v>
      </c>
      <c r="C35" s="3">
        <f>PLATAFORMA!C35+'FUERA DE PLATAFORMA'!C35</f>
        <v>0</v>
      </c>
      <c r="D35" s="3">
        <f>PLATAFORMA!D35+'FUERA DE PLATAFORMA'!D35</f>
        <v>0</v>
      </c>
      <c r="E35" s="3">
        <f>PLATAFORMA!E35+'FUERA DE PLATAFORMA'!E35</f>
        <v>0</v>
      </c>
      <c r="F35" s="3">
        <f>PLATAFORMA!F35+'FUERA DE PLATAFORMA'!F35</f>
        <v>0</v>
      </c>
      <c r="G35" s="3">
        <f>PLATAFORMA!G35+'FUERA DE PLATAFORMA'!G35</f>
        <v>0</v>
      </c>
      <c r="H35" s="3">
        <f>PLATAFORMA!H35+'FUERA DE PLATAFORMA'!H35</f>
        <v>0</v>
      </c>
      <c r="I35" s="3">
        <f>PLATAFORMA!I35+'FUERA DE PLATAFORMA'!I35</f>
        <v>0</v>
      </c>
      <c r="J35" s="3">
        <f>PLATAFORMA!J35+'FUERA DE PLATAFORMA'!J35</f>
        <v>0</v>
      </c>
      <c r="K35" s="3">
        <f>PLATAFORMA!K35+'FUERA DE PLATAFORMA'!K35</f>
        <v>0</v>
      </c>
      <c r="L35" s="3">
        <f>PLATAFORMA!L35+'FUERA DE PLATAFORMA'!L35</f>
        <v>0</v>
      </c>
      <c r="M35" s="3">
        <f>PLATAFORMA!M35+'FUERA DE PLATAFORMA'!M35</f>
        <v>0</v>
      </c>
      <c r="N35" s="3">
        <f>PLATAFORMA!N35+'FUERA DE PLATAFORMA'!N35</f>
        <v>0</v>
      </c>
      <c r="O35" s="4">
        <f t="shared" si="0"/>
        <v>0</v>
      </c>
    </row>
    <row r="36" spans="1:15">
      <c r="A36" s="28" t="s">
        <v>42</v>
      </c>
      <c r="B36" s="2" t="s">
        <v>43</v>
      </c>
      <c r="C36" s="3">
        <f>PLATAFORMA!C36+'FUERA DE PLATAFORMA'!C36</f>
        <v>26112</v>
      </c>
      <c r="D36" s="3">
        <f>PLATAFORMA!D36+'FUERA DE PLATAFORMA'!D36</f>
        <v>29036</v>
      </c>
      <c r="E36" s="3">
        <f>PLATAFORMA!E36+'FUERA DE PLATAFORMA'!E36</f>
        <v>12871</v>
      </c>
      <c r="F36" s="3">
        <f>PLATAFORMA!F36+'FUERA DE PLATAFORMA'!F36</f>
        <v>7932</v>
      </c>
      <c r="G36" s="3">
        <f>PLATAFORMA!G36+'FUERA DE PLATAFORMA'!G36</f>
        <v>5837</v>
      </c>
      <c r="H36" s="3">
        <f>PLATAFORMA!H36+'FUERA DE PLATAFORMA'!H36</f>
        <v>3999</v>
      </c>
      <c r="I36" s="3">
        <f>PLATAFORMA!I36+'FUERA DE PLATAFORMA'!I36</f>
        <v>5351</v>
      </c>
      <c r="J36" s="3">
        <f>PLATAFORMA!J36+'FUERA DE PLATAFORMA'!J36</f>
        <v>4405</v>
      </c>
      <c r="K36" s="3">
        <f>PLATAFORMA!K36+'FUERA DE PLATAFORMA'!K36</f>
        <v>5046</v>
      </c>
      <c r="L36" s="3">
        <f>PLATAFORMA!L36+'FUERA DE PLATAFORMA'!L36</f>
        <v>6334</v>
      </c>
      <c r="M36" s="3">
        <f>PLATAFORMA!M36+'FUERA DE PLATAFORMA'!M36</f>
        <v>8982</v>
      </c>
      <c r="N36" s="3">
        <f>PLATAFORMA!N36+'FUERA DE PLATAFORMA'!N36</f>
        <v>3369</v>
      </c>
      <c r="O36" s="4">
        <f t="shared" si="0"/>
        <v>119274</v>
      </c>
    </row>
    <row r="37" spans="1:15">
      <c r="A37" s="29"/>
      <c r="B37" s="2" t="s">
        <v>44</v>
      </c>
      <c r="C37" s="3">
        <f>PLATAFORMA!C37+'FUERA DE PLATAFORMA'!C37</f>
        <v>3631</v>
      </c>
      <c r="D37" s="3">
        <f>PLATAFORMA!D37+'FUERA DE PLATAFORMA'!D37</f>
        <v>4428</v>
      </c>
      <c r="E37" s="3">
        <f>PLATAFORMA!E37+'FUERA DE PLATAFORMA'!E37</f>
        <v>1295</v>
      </c>
      <c r="F37" s="3">
        <f>PLATAFORMA!F37+'FUERA DE PLATAFORMA'!F37</f>
        <v>1903</v>
      </c>
      <c r="G37" s="3">
        <f>PLATAFORMA!G37+'FUERA DE PLATAFORMA'!G37</f>
        <v>1742</v>
      </c>
      <c r="H37" s="3">
        <f>PLATAFORMA!H37+'FUERA DE PLATAFORMA'!H37</f>
        <v>839</v>
      </c>
      <c r="I37" s="3">
        <f>PLATAFORMA!I37+'FUERA DE PLATAFORMA'!I37</f>
        <v>997</v>
      </c>
      <c r="J37" s="3">
        <f>PLATAFORMA!J37+'FUERA DE PLATAFORMA'!J37</f>
        <v>994</v>
      </c>
      <c r="K37" s="3">
        <f>PLATAFORMA!K37+'FUERA DE PLATAFORMA'!K37</f>
        <v>1140</v>
      </c>
      <c r="L37" s="3">
        <f>PLATAFORMA!L37+'FUERA DE PLATAFORMA'!L37</f>
        <v>2124</v>
      </c>
      <c r="M37" s="3">
        <f>PLATAFORMA!M37+'FUERA DE PLATAFORMA'!M37</f>
        <v>3066</v>
      </c>
      <c r="N37" s="3">
        <f>PLATAFORMA!N37+'FUERA DE PLATAFORMA'!N37</f>
        <v>1020</v>
      </c>
      <c r="O37" s="4">
        <f t="shared" si="0"/>
        <v>23179</v>
      </c>
    </row>
    <row r="38" spans="1:15">
      <c r="A38" s="29"/>
      <c r="B38" s="2" t="s">
        <v>45</v>
      </c>
      <c r="C38" s="3">
        <f>PLATAFORMA!C38+'FUERA DE PLATAFORMA'!C38</f>
        <v>979</v>
      </c>
      <c r="D38" s="3">
        <f>PLATAFORMA!D38+'FUERA DE PLATAFORMA'!D38</f>
        <v>949</v>
      </c>
      <c r="E38" s="3">
        <f>PLATAFORMA!E38+'FUERA DE PLATAFORMA'!E38</f>
        <v>432</v>
      </c>
      <c r="F38" s="3">
        <f>PLATAFORMA!F38+'FUERA DE PLATAFORMA'!F38</f>
        <v>779</v>
      </c>
      <c r="G38" s="3">
        <f>PLATAFORMA!G38+'FUERA DE PLATAFORMA'!G38</f>
        <v>456</v>
      </c>
      <c r="H38" s="3">
        <f>PLATAFORMA!H38+'FUERA DE PLATAFORMA'!H38</f>
        <v>206</v>
      </c>
      <c r="I38" s="3">
        <f>PLATAFORMA!I38+'FUERA DE PLATAFORMA'!I38</f>
        <v>246</v>
      </c>
      <c r="J38" s="3">
        <f>PLATAFORMA!J38+'FUERA DE PLATAFORMA'!J38</f>
        <v>329</v>
      </c>
      <c r="K38" s="3">
        <f>PLATAFORMA!K38+'FUERA DE PLATAFORMA'!K38</f>
        <v>558</v>
      </c>
      <c r="L38" s="3">
        <f>PLATAFORMA!L38+'FUERA DE PLATAFORMA'!L38</f>
        <v>2015</v>
      </c>
      <c r="M38" s="3">
        <f>PLATAFORMA!M38+'FUERA DE PLATAFORMA'!M38</f>
        <v>1706</v>
      </c>
      <c r="N38" s="3">
        <f>PLATAFORMA!N38+'FUERA DE PLATAFORMA'!N38</f>
        <v>658</v>
      </c>
      <c r="O38" s="4">
        <f t="shared" si="0"/>
        <v>9313</v>
      </c>
    </row>
    <row r="39" spans="1:15">
      <c r="A39" s="29"/>
      <c r="B39" s="2" t="s">
        <v>46</v>
      </c>
      <c r="C39" s="3">
        <f>PLATAFORMA!C39+'FUERA DE PLATAFORMA'!C39</f>
        <v>1041</v>
      </c>
      <c r="D39" s="3">
        <f>PLATAFORMA!D39+'FUERA DE PLATAFORMA'!D39</f>
        <v>1088</v>
      </c>
      <c r="E39" s="3">
        <f>PLATAFORMA!E39+'FUERA DE PLATAFORMA'!E39</f>
        <v>671</v>
      </c>
      <c r="F39" s="3">
        <f>PLATAFORMA!F39+'FUERA DE PLATAFORMA'!F39</f>
        <v>466</v>
      </c>
      <c r="G39" s="3">
        <f>PLATAFORMA!G39+'FUERA DE PLATAFORMA'!G39</f>
        <v>175</v>
      </c>
      <c r="H39" s="3">
        <f>PLATAFORMA!H39+'FUERA DE PLATAFORMA'!H39</f>
        <v>157</v>
      </c>
      <c r="I39" s="3">
        <f>PLATAFORMA!I39+'FUERA DE PLATAFORMA'!I39</f>
        <v>216</v>
      </c>
      <c r="J39" s="3">
        <f>PLATAFORMA!J39+'FUERA DE PLATAFORMA'!J39</f>
        <v>156</v>
      </c>
      <c r="K39" s="3">
        <f>PLATAFORMA!K39+'FUERA DE PLATAFORMA'!K39</f>
        <v>296</v>
      </c>
      <c r="L39" s="3">
        <f>PLATAFORMA!L39+'FUERA DE PLATAFORMA'!L39</f>
        <v>142</v>
      </c>
      <c r="M39" s="3">
        <f>PLATAFORMA!M39+'FUERA DE PLATAFORMA'!M39</f>
        <v>177</v>
      </c>
      <c r="N39" s="3">
        <f>PLATAFORMA!N39+'FUERA DE PLATAFORMA'!N39</f>
        <v>166</v>
      </c>
      <c r="O39" s="4">
        <f t="shared" si="0"/>
        <v>4751</v>
      </c>
    </row>
    <row r="40" spans="1:15">
      <c r="A40" s="29"/>
      <c r="B40" s="2" t="s">
        <v>47</v>
      </c>
      <c r="C40" s="3">
        <f>PLATAFORMA!C40+'FUERA DE PLATAFORMA'!C40</f>
        <v>0</v>
      </c>
      <c r="D40" s="3">
        <f>PLATAFORMA!D40+'FUERA DE PLATAFORMA'!D40</f>
        <v>0</v>
      </c>
      <c r="E40" s="3">
        <f>PLATAFORMA!E40+'FUERA DE PLATAFORMA'!E40</f>
        <v>382</v>
      </c>
      <c r="F40" s="3">
        <f>PLATAFORMA!F40+'FUERA DE PLATAFORMA'!F40</f>
        <v>0</v>
      </c>
      <c r="G40" s="3">
        <f>PLATAFORMA!G40+'FUERA DE PLATAFORMA'!G40</f>
        <v>0</v>
      </c>
      <c r="H40" s="3">
        <f>PLATAFORMA!H40+'FUERA DE PLATAFORMA'!H40</f>
        <v>0</v>
      </c>
      <c r="I40" s="3">
        <f>PLATAFORMA!I40+'FUERA DE PLATAFORMA'!I40</f>
        <v>0</v>
      </c>
      <c r="J40" s="3">
        <f>PLATAFORMA!J40+'FUERA DE PLATAFORMA'!J40</f>
        <v>0</v>
      </c>
      <c r="K40" s="3">
        <f>PLATAFORMA!K40+'FUERA DE PLATAFORMA'!K40</f>
        <v>0</v>
      </c>
      <c r="L40" s="3">
        <f>PLATAFORMA!L40+'FUERA DE PLATAFORMA'!L40</f>
        <v>23</v>
      </c>
      <c r="M40" s="3">
        <f>PLATAFORMA!M40+'FUERA DE PLATAFORMA'!M40</f>
        <v>0</v>
      </c>
      <c r="N40" s="3">
        <f>PLATAFORMA!N40+'FUERA DE PLATAFORMA'!N40</f>
        <v>0</v>
      </c>
      <c r="O40" s="4">
        <f t="shared" si="0"/>
        <v>405</v>
      </c>
    </row>
    <row r="41" spans="1:15">
      <c r="A41" s="29"/>
      <c r="B41" s="2" t="s">
        <v>48</v>
      </c>
      <c r="C41" s="3">
        <f>PLATAFORMA!C41+'FUERA DE PLATAFORMA'!C41</f>
        <v>57</v>
      </c>
      <c r="D41" s="3">
        <f>PLATAFORMA!D41+'FUERA DE PLATAFORMA'!D41</f>
        <v>86</v>
      </c>
      <c r="E41" s="3">
        <f>PLATAFORMA!E41+'FUERA DE PLATAFORMA'!E41</f>
        <v>57</v>
      </c>
      <c r="F41" s="3">
        <f>PLATAFORMA!F41+'FUERA DE PLATAFORMA'!F41</f>
        <v>35</v>
      </c>
      <c r="G41" s="3">
        <f>PLATAFORMA!G41+'FUERA DE PLATAFORMA'!G41</f>
        <v>49</v>
      </c>
      <c r="H41" s="3">
        <f>PLATAFORMA!H41+'FUERA DE PLATAFORMA'!H41</f>
        <v>31</v>
      </c>
      <c r="I41" s="3">
        <f>PLATAFORMA!I41+'FUERA DE PLATAFORMA'!I41</f>
        <v>12</v>
      </c>
      <c r="J41" s="3">
        <f>PLATAFORMA!J41+'FUERA DE PLATAFORMA'!J41</f>
        <v>0</v>
      </c>
      <c r="K41" s="3">
        <f>PLATAFORMA!K41+'FUERA DE PLATAFORMA'!K41</f>
        <v>19</v>
      </c>
      <c r="L41" s="3">
        <f>PLATAFORMA!L41+'FUERA DE PLATAFORMA'!L41</f>
        <v>55</v>
      </c>
      <c r="M41" s="3">
        <f>PLATAFORMA!M41+'FUERA DE PLATAFORMA'!M41</f>
        <v>57</v>
      </c>
      <c r="N41" s="3">
        <f>PLATAFORMA!N41+'FUERA DE PLATAFORMA'!N41</f>
        <v>57</v>
      </c>
      <c r="O41" s="4">
        <f t="shared" si="0"/>
        <v>515</v>
      </c>
    </row>
    <row r="42" spans="1:15">
      <c r="A42" s="30"/>
      <c r="B42" s="2" t="s">
        <v>49</v>
      </c>
      <c r="C42" s="3">
        <f>PLATAFORMA!C42+'FUERA DE PLATAFORMA'!C42</f>
        <v>1033</v>
      </c>
      <c r="D42" s="3">
        <f>PLATAFORMA!D42+'FUERA DE PLATAFORMA'!D42</f>
        <v>1204</v>
      </c>
      <c r="E42" s="3">
        <f>PLATAFORMA!E42+'FUERA DE PLATAFORMA'!E42</f>
        <v>369</v>
      </c>
      <c r="F42" s="3">
        <f>PLATAFORMA!F42+'FUERA DE PLATAFORMA'!F42</f>
        <v>309</v>
      </c>
      <c r="G42" s="3">
        <f>PLATAFORMA!G42+'FUERA DE PLATAFORMA'!G42</f>
        <v>253</v>
      </c>
      <c r="H42" s="3">
        <f>PLATAFORMA!H42+'FUERA DE PLATAFORMA'!H42</f>
        <v>130</v>
      </c>
      <c r="I42" s="3">
        <f>PLATAFORMA!I42+'FUERA DE PLATAFORMA'!I42</f>
        <v>198</v>
      </c>
      <c r="J42" s="3">
        <f>PLATAFORMA!J42+'FUERA DE PLATAFORMA'!J42</f>
        <v>52</v>
      </c>
      <c r="K42" s="3">
        <f>PLATAFORMA!K42+'FUERA DE PLATAFORMA'!K42</f>
        <v>247</v>
      </c>
      <c r="L42" s="3">
        <f>PLATAFORMA!L42+'FUERA DE PLATAFORMA'!L42</f>
        <v>379</v>
      </c>
      <c r="M42" s="3">
        <f>PLATAFORMA!M42+'FUERA DE PLATAFORMA'!M42</f>
        <v>1140</v>
      </c>
      <c r="N42" s="3">
        <f>PLATAFORMA!N42+'FUERA DE PLATAFORMA'!N42</f>
        <v>146</v>
      </c>
      <c r="O42" s="4">
        <f t="shared" si="0"/>
        <v>5460</v>
      </c>
    </row>
    <row r="43" spans="1:15">
      <c r="A43" s="28" t="s">
        <v>50</v>
      </c>
      <c r="B43" s="2" t="s">
        <v>51</v>
      </c>
      <c r="C43" s="3">
        <f>PLATAFORMA!C43+'FUERA DE PLATAFORMA'!C43</f>
        <v>449</v>
      </c>
      <c r="D43" s="3">
        <f>PLATAFORMA!D43+'FUERA DE PLATAFORMA'!D43</f>
        <v>161</v>
      </c>
      <c r="E43" s="3">
        <f>PLATAFORMA!E43+'FUERA DE PLATAFORMA'!E43</f>
        <v>56</v>
      </c>
      <c r="F43" s="3">
        <f>PLATAFORMA!F43+'FUERA DE PLATAFORMA'!F43</f>
        <v>48</v>
      </c>
      <c r="G43" s="3">
        <f>PLATAFORMA!G43+'FUERA DE PLATAFORMA'!G43</f>
        <v>0</v>
      </c>
      <c r="H43" s="3">
        <f>PLATAFORMA!H43+'FUERA DE PLATAFORMA'!H43</f>
        <v>0</v>
      </c>
      <c r="I43" s="3">
        <f>PLATAFORMA!I43+'FUERA DE PLATAFORMA'!I43</f>
        <v>0</v>
      </c>
      <c r="J43" s="3">
        <f>PLATAFORMA!J43+'FUERA DE PLATAFORMA'!J43</f>
        <v>0</v>
      </c>
      <c r="K43" s="3">
        <f>PLATAFORMA!K43+'FUERA DE PLATAFORMA'!K43</f>
        <v>10</v>
      </c>
      <c r="L43" s="3">
        <f>PLATAFORMA!L43+'FUERA DE PLATAFORMA'!L43</f>
        <v>152</v>
      </c>
      <c r="M43" s="3">
        <f>PLATAFORMA!M43+'FUERA DE PLATAFORMA'!M43</f>
        <v>206</v>
      </c>
      <c r="N43" s="3">
        <f>PLATAFORMA!N43+'FUERA DE PLATAFORMA'!N43</f>
        <v>191</v>
      </c>
      <c r="O43" s="4">
        <f t="shared" si="0"/>
        <v>1273</v>
      </c>
    </row>
    <row r="44" spans="1:15">
      <c r="A44" s="31"/>
      <c r="B44" s="2" t="s">
        <v>52</v>
      </c>
      <c r="C44" s="3">
        <f>PLATAFORMA!C44+'FUERA DE PLATAFORMA'!C44</f>
        <v>1550</v>
      </c>
      <c r="D44" s="3">
        <f>PLATAFORMA!D44+'FUERA DE PLATAFORMA'!D44</f>
        <v>1831</v>
      </c>
      <c r="E44" s="3">
        <f>PLATAFORMA!E44+'FUERA DE PLATAFORMA'!E44</f>
        <v>623</v>
      </c>
      <c r="F44" s="3">
        <f>PLATAFORMA!F44+'FUERA DE PLATAFORMA'!F44</f>
        <v>388</v>
      </c>
      <c r="G44" s="3">
        <f>PLATAFORMA!G44+'FUERA DE PLATAFORMA'!G44</f>
        <v>628</v>
      </c>
      <c r="H44" s="3">
        <f>PLATAFORMA!H44+'FUERA DE PLATAFORMA'!H44</f>
        <v>0</v>
      </c>
      <c r="I44" s="3">
        <f>PLATAFORMA!I44+'FUERA DE PLATAFORMA'!I44</f>
        <v>0</v>
      </c>
      <c r="J44" s="3">
        <f>PLATAFORMA!J44+'FUERA DE PLATAFORMA'!J44</f>
        <v>0</v>
      </c>
      <c r="K44" s="3">
        <f>PLATAFORMA!K44+'FUERA DE PLATAFORMA'!K44</f>
        <v>128</v>
      </c>
      <c r="L44" s="3">
        <f>PLATAFORMA!L44+'FUERA DE PLATAFORMA'!L44</f>
        <v>532</v>
      </c>
      <c r="M44" s="3">
        <f>PLATAFORMA!M44+'FUERA DE PLATAFORMA'!M44</f>
        <v>706</v>
      </c>
      <c r="N44" s="3">
        <f>PLATAFORMA!N44+'FUERA DE PLATAFORMA'!N44</f>
        <v>773</v>
      </c>
      <c r="O44" s="4">
        <f t="shared" si="0"/>
        <v>7159</v>
      </c>
    </row>
    <row r="45" spans="1:15">
      <c r="A45" s="28" t="s">
        <v>53</v>
      </c>
      <c r="B45" s="2" t="s">
        <v>54</v>
      </c>
      <c r="C45" s="3">
        <f>PLATAFORMA!C45+'FUERA DE PLATAFORMA'!C45</f>
        <v>5579</v>
      </c>
      <c r="D45" s="3">
        <f>PLATAFORMA!D45+'FUERA DE PLATAFORMA'!D45</f>
        <v>7149</v>
      </c>
      <c r="E45" s="3">
        <f>PLATAFORMA!E45+'FUERA DE PLATAFORMA'!E45</f>
        <v>3748</v>
      </c>
      <c r="F45" s="3">
        <f>PLATAFORMA!F45+'FUERA DE PLATAFORMA'!F45</f>
        <v>4715</v>
      </c>
      <c r="G45" s="3">
        <f>PLATAFORMA!G45+'FUERA DE PLATAFORMA'!G45</f>
        <v>6769</v>
      </c>
      <c r="H45" s="3">
        <f>PLATAFORMA!H45+'FUERA DE PLATAFORMA'!H45</f>
        <v>21159</v>
      </c>
      <c r="I45" s="3">
        <f>PLATAFORMA!I45+'FUERA DE PLATAFORMA'!I45</f>
        <v>23868</v>
      </c>
      <c r="J45" s="3">
        <f>PLATAFORMA!J45+'FUERA DE PLATAFORMA'!J45</f>
        <v>17554</v>
      </c>
      <c r="K45" s="3">
        <f>PLATAFORMA!K45+'FUERA DE PLATAFORMA'!K45</f>
        <v>5710</v>
      </c>
      <c r="L45" s="3">
        <f>PLATAFORMA!L45+'FUERA DE PLATAFORMA'!L45</f>
        <v>4094</v>
      </c>
      <c r="M45" s="3">
        <f>PLATAFORMA!M45+'FUERA DE PLATAFORMA'!M45</f>
        <v>5142</v>
      </c>
      <c r="N45" s="3">
        <f>PLATAFORMA!N45+'FUERA DE PLATAFORMA'!N45</f>
        <v>2424</v>
      </c>
      <c r="O45" s="4">
        <f t="shared" si="0"/>
        <v>107911</v>
      </c>
    </row>
    <row r="46" spans="1:15">
      <c r="A46" s="29"/>
      <c r="B46" s="2" t="s">
        <v>55</v>
      </c>
      <c r="C46" s="3">
        <f>PLATAFORMA!C46+'FUERA DE PLATAFORMA'!C46</f>
        <v>1967</v>
      </c>
      <c r="D46" s="3">
        <f>PLATAFORMA!D46+'FUERA DE PLATAFORMA'!D46</f>
        <v>2168</v>
      </c>
      <c r="E46" s="3">
        <f>PLATAFORMA!E46+'FUERA DE PLATAFORMA'!E46</f>
        <v>1335</v>
      </c>
      <c r="F46" s="3">
        <f>PLATAFORMA!F46+'FUERA DE PLATAFORMA'!F46</f>
        <v>1691</v>
      </c>
      <c r="G46" s="3">
        <f>PLATAFORMA!G46+'FUERA DE PLATAFORMA'!G46</f>
        <v>1452</v>
      </c>
      <c r="H46" s="3">
        <f>PLATAFORMA!H46+'FUERA DE PLATAFORMA'!H46</f>
        <v>810</v>
      </c>
      <c r="I46" s="3">
        <f>PLATAFORMA!I46+'FUERA DE PLATAFORMA'!I46</f>
        <v>1355</v>
      </c>
      <c r="J46" s="3">
        <f>PLATAFORMA!J46+'FUERA DE PLATAFORMA'!J46</f>
        <v>1337</v>
      </c>
      <c r="K46" s="3">
        <f>PLATAFORMA!K46+'FUERA DE PLATAFORMA'!K46</f>
        <v>932</v>
      </c>
      <c r="L46" s="3">
        <f>PLATAFORMA!L46+'FUERA DE PLATAFORMA'!L46</f>
        <v>1707</v>
      </c>
      <c r="M46" s="3">
        <f>PLATAFORMA!M46+'FUERA DE PLATAFORMA'!M46</f>
        <v>1915</v>
      </c>
      <c r="N46" s="3">
        <f>PLATAFORMA!N46+'FUERA DE PLATAFORMA'!N46</f>
        <v>1048</v>
      </c>
      <c r="O46" s="4">
        <f t="shared" si="0"/>
        <v>17717</v>
      </c>
    </row>
    <row r="47" spans="1:15">
      <c r="A47" s="29"/>
      <c r="B47" s="2" t="s">
        <v>56</v>
      </c>
      <c r="C47" s="3">
        <f>PLATAFORMA!C47+'FUERA DE PLATAFORMA'!C47</f>
        <v>179</v>
      </c>
      <c r="D47" s="3">
        <f>PLATAFORMA!D47+'FUERA DE PLATAFORMA'!D47</f>
        <v>171</v>
      </c>
      <c r="E47" s="3">
        <f>PLATAFORMA!E47+'FUERA DE PLATAFORMA'!E47</f>
        <v>10</v>
      </c>
      <c r="F47" s="3">
        <f>PLATAFORMA!F47+'FUERA DE PLATAFORMA'!F47</f>
        <v>12</v>
      </c>
      <c r="G47" s="3">
        <f>PLATAFORMA!G47+'FUERA DE PLATAFORMA'!G47</f>
        <v>9</v>
      </c>
      <c r="H47" s="3">
        <f>PLATAFORMA!H47+'FUERA DE PLATAFORMA'!H47</f>
        <v>5</v>
      </c>
      <c r="I47" s="3">
        <f>PLATAFORMA!I47+'FUERA DE PLATAFORMA'!I47</f>
        <v>5</v>
      </c>
      <c r="J47" s="3">
        <f>PLATAFORMA!J47+'FUERA DE PLATAFORMA'!J47</f>
        <v>4</v>
      </c>
      <c r="K47" s="3">
        <f>PLATAFORMA!K47+'FUERA DE PLATAFORMA'!K47</f>
        <v>16</v>
      </c>
      <c r="L47" s="3">
        <f>PLATAFORMA!L47+'FUERA DE PLATAFORMA'!L47</f>
        <v>0</v>
      </c>
      <c r="M47" s="3">
        <f>PLATAFORMA!M47+'FUERA DE PLATAFORMA'!M47</f>
        <v>55</v>
      </c>
      <c r="N47" s="3">
        <f>PLATAFORMA!N47+'FUERA DE PLATAFORMA'!N47</f>
        <v>22</v>
      </c>
      <c r="O47" s="4">
        <f t="shared" si="0"/>
        <v>488</v>
      </c>
    </row>
    <row r="48" spans="1:15">
      <c r="A48" s="29"/>
      <c r="B48" s="2" t="s">
        <v>57</v>
      </c>
      <c r="C48" s="3">
        <f>PLATAFORMA!C48+'FUERA DE PLATAFORMA'!C48</f>
        <v>420</v>
      </c>
      <c r="D48" s="3">
        <f>PLATAFORMA!D48+'FUERA DE PLATAFORMA'!D48</f>
        <v>336</v>
      </c>
      <c r="E48" s="3">
        <f>PLATAFORMA!E48+'FUERA DE PLATAFORMA'!E48</f>
        <v>104</v>
      </c>
      <c r="F48" s="3">
        <f>PLATAFORMA!F48+'FUERA DE PLATAFORMA'!F48</f>
        <v>125</v>
      </c>
      <c r="G48" s="3">
        <f>PLATAFORMA!G48+'FUERA DE PLATAFORMA'!G48</f>
        <v>38</v>
      </c>
      <c r="H48" s="3">
        <f>PLATAFORMA!H48+'FUERA DE PLATAFORMA'!H48</f>
        <v>0</v>
      </c>
      <c r="I48" s="3">
        <f>PLATAFORMA!I48+'FUERA DE PLATAFORMA'!I48</f>
        <v>0</v>
      </c>
      <c r="J48" s="3">
        <f>PLATAFORMA!J48+'FUERA DE PLATAFORMA'!J48</f>
        <v>0</v>
      </c>
      <c r="K48" s="3">
        <f>PLATAFORMA!K48+'FUERA DE PLATAFORMA'!K48</f>
        <v>0</v>
      </c>
      <c r="L48" s="3">
        <f>PLATAFORMA!L48+'FUERA DE PLATAFORMA'!L48</f>
        <v>0</v>
      </c>
      <c r="M48" s="3">
        <f>PLATAFORMA!M48+'FUERA DE PLATAFORMA'!M48</f>
        <v>0</v>
      </c>
      <c r="N48" s="3">
        <f>PLATAFORMA!N48+'FUERA DE PLATAFORMA'!N48</f>
        <v>240</v>
      </c>
      <c r="O48" s="4">
        <f t="shared" si="0"/>
        <v>1263</v>
      </c>
    </row>
    <row r="49" spans="1:15">
      <c r="A49" s="30"/>
      <c r="B49" s="2" t="s">
        <v>58</v>
      </c>
      <c r="C49" s="3">
        <f>PLATAFORMA!C49+'FUERA DE PLATAFORMA'!C49</f>
        <v>0</v>
      </c>
      <c r="D49" s="3">
        <f>PLATAFORMA!D49+'FUERA DE PLATAFORMA'!D49</f>
        <v>0</v>
      </c>
      <c r="E49" s="3">
        <f>PLATAFORMA!E49+'FUERA DE PLATAFORMA'!E49</f>
        <v>0</v>
      </c>
      <c r="F49" s="3">
        <f>PLATAFORMA!F49+'FUERA DE PLATAFORMA'!F49</f>
        <v>0</v>
      </c>
      <c r="G49" s="3">
        <f>PLATAFORMA!G49+'FUERA DE PLATAFORMA'!G49</f>
        <v>0</v>
      </c>
      <c r="H49" s="3">
        <f>PLATAFORMA!H49+'FUERA DE PLATAFORMA'!H49</f>
        <v>0</v>
      </c>
      <c r="I49" s="3">
        <f>PLATAFORMA!I49+'FUERA DE PLATAFORMA'!I49</f>
        <v>0</v>
      </c>
      <c r="J49" s="3">
        <f>PLATAFORMA!J49+'FUERA DE PLATAFORMA'!J49</f>
        <v>0</v>
      </c>
      <c r="K49" s="3">
        <f>PLATAFORMA!K49+'FUERA DE PLATAFORMA'!K49</f>
        <v>0</v>
      </c>
      <c r="L49" s="3">
        <f>PLATAFORMA!L49+'FUERA DE PLATAFORMA'!L49</f>
        <v>0</v>
      </c>
      <c r="M49" s="3">
        <f>PLATAFORMA!M49+'FUERA DE PLATAFORMA'!M49</f>
        <v>0</v>
      </c>
      <c r="N49" s="3">
        <f>PLATAFORMA!N49+'FUERA DE PLATAFORMA'!N49</f>
        <v>0</v>
      </c>
      <c r="O49" s="4">
        <f t="shared" si="0"/>
        <v>0</v>
      </c>
    </row>
    <row r="50" spans="1:15">
      <c r="A50" s="35" t="s">
        <v>59</v>
      </c>
      <c r="B50" s="2" t="s">
        <v>60</v>
      </c>
      <c r="C50" s="3">
        <f>PLATAFORMA!C50+'FUERA DE PLATAFORMA'!C50</f>
        <v>14906</v>
      </c>
      <c r="D50" s="3">
        <f>PLATAFORMA!D50+'FUERA DE PLATAFORMA'!D50</f>
        <v>14860</v>
      </c>
      <c r="E50" s="3">
        <f>PLATAFORMA!E50+'FUERA DE PLATAFORMA'!E50</f>
        <v>8919</v>
      </c>
      <c r="F50" s="3">
        <f>PLATAFORMA!F50+'FUERA DE PLATAFORMA'!F50</f>
        <v>8661</v>
      </c>
      <c r="G50" s="3">
        <f>PLATAFORMA!G50+'FUERA DE PLATAFORMA'!G50</f>
        <v>10521</v>
      </c>
      <c r="H50" s="3">
        <f>PLATAFORMA!H50+'FUERA DE PLATAFORMA'!H50</f>
        <v>8856</v>
      </c>
      <c r="I50" s="3">
        <f>PLATAFORMA!I50+'FUERA DE PLATAFORMA'!I50</f>
        <v>23514</v>
      </c>
      <c r="J50" s="3">
        <f>PLATAFORMA!J50+'FUERA DE PLATAFORMA'!J50</f>
        <v>13248</v>
      </c>
      <c r="K50" s="3">
        <f>PLATAFORMA!K50+'FUERA DE PLATAFORMA'!K50</f>
        <v>9124</v>
      </c>
      <c r="L50" s="3">
        <f>PLATAFORMA!L50+'FUERA DE PLATAFORMA'!L50</f>
        <v>6360</v>
      </c>
      <c r="M50" s="3">
        <f>PLATAFORMA!M50+'FUERA DE PLATAFORMA'!M50</f>
        <v>8123</v>
      </c>
      <c r="N50" s="3">
        <f>PLATAFORMA!N50+'FUERA DE PLATAFORMA'!N50</f>
        <v>5328</v>
      </c>
      <c r="O50" s="4">
        <f t="shared" si="0"/>
        <v>132420</v>
      </c>
    </row>
    <row r="51" spans="1:15">
      <c r="A51" s="29"/>
      <c r="B51" s="2" t="s">
        <v>61</v>
      </c>
      <c r="C51" s="3">
        <f>PLATAFORMA!C51+'FUERA DE PLATAFORMA'!C51</f>
        <v>7682</v>
      </c>
      <c r="D51" s="3">
        <f>PLATAFORMA!D51+'FUERA DE PLATAFORMA'!D51</f>
        <v>7184</v>
      </c>
      <c r="E51" s="3">
        <f>PLATAFORMA!E51+'FUERA DE PLATAFORMA'!E51</f>
        <v>4692</v>
      </c>
      <c r="F51" s="3">
        <f>PLATAFORMA!F51+'FUERA DE PLATAFORMA'!F51</f>
        <v>3371</v>
      </c>
      <c r="G51" s="3">
        <f>PLATAFORMA!G51+'FUERA DE PLATAFORMA'!G51</f>
        <v>2288</v>
      </c>
      <c r="H51" s="3">
        <f>PLATAFORMA!H51+'FUERA DE PLATAFORMA'!H51</f>
        <v>1620</v>
      </c>
      <c r="I51" s="3">
        <f>PLATAFORMA!I51+'FUERA DE PLATAFORMA'!I51</f>
        <v>3338</v>
      </c>
      <c r="J51" s="3">
        <f>PLATAFORMA!J51+'FUERA DE PLATAFORMA'!J51</f>
        <v>2466</v>
      </c>
      <c r="K51" s="3">
        <f>PLATAFORMA!K51+'FUERA DE PLATAFORMA'!K51</f>
        <v>2250</v>
      </c>
      <c r="L51" s="3">
        <f>PLATAFORMA!L51+'FUERA DE PLATAFORMA'!L51</f>
        <v>2212</v>
      </c>
      <c r="M51" s="3">
        <f>PLATAFORMA!M51+'FUERA DE PLATAFORMA'!M51</f>
        <v>3905</v>
      </c>
      <c r="N51" s="3">
        <f>PLATAFORMA!N51+'FUERA DE PLATAFORMA'!N51</f>
        <v>2351</v>
      </c>
      <c r="O51" s="4">
        <f t="shared" si="0"/>
        <v>43359</v>
      </c>
    </row>
    <row r="52" spans="1:15">
      <c r="A52" s="29"/>
      <c r="B52" s="2" t="s">
        <v>62</v>
      </c>
      <c r="C52" s="3">
        <f>PLATAFORMA!C52+'FUERA DE PLATAFORMA'!C52</f>
        <v>2047</v>
      </c>
      <c r="D52" s="3">
        <f>PLATAFORMA!D52+'FUERA DE PLATAFORMA'!D52</f>
        <v>2260</v>
      </c>
      <c r="E52" s="3">
        <f>PLATAFORMA!E52+'FUERA DE PLATAFORMA'!E52</f>
        <v>1839</v>
      </c>
      <c r="F52" s="3">
        <f>PLATAFORMA!F52+'FUERA DE PLATAFORMA'!F52</f>
        <v>2801</v>
      </c>
      <c r="G52" s="3">
        <f>PLATAFORMA!G52+'FUERA DE PLATAFORMA'!G52</f>
        <v>1622</v>
      </c>
      <c r="H52" s="3">
        <f>PLATAFORMA!H52+'FUERA DE PLATAFORMA'!H52</f>
        <v>1741</v>
      </c>
      <c r="I52" s="3">
        <f>PLATAFORMA!I52+'FUERA DE PLATAFORMA'!I52</f>
        <v>1897</v>
      </c>
      <c r="J52" s="3">
        <f>PLATAFORMA!J52+'FUERA DE PLATAFORMA'!J52</f>
        <v>2370</v>
      </c>
      <c r="K52" s="3">
        <f>PLATAFORMA!K52+'FUERA DE PLATAFORMA'!K52</f>
        <v>875</v>
      </c>
      <c r="L52" s="3">
        <f>PLATAFORMA!L52+'FUERA DE PLATAFORMA'!L52</f>
        <v>1604</v>
      </c>
      <c r="M52" s="3">
        <f>PLATAFORMA!M52+'FUERA DE PLATAFORMA'!M52</f>
        <v>1999</v>
      </c>
      <c r="N52" s="3">
        <f>PLATAFORMA!N52+'FUERA DE PLATAFORMA'!N52</f>
        <v>1660</v>
      </c>
      <c r="O52" s="4">
        <f t="shared" si="0"/>
        <v>22715</v>
      </c>
    </row>
    <row r="53" spans="1:15">
      <c r="A53" s="29"/>
      <c r="B53" s="2" t="s">
        <v>63</v>
      </c>
      <c r="C53" s="3">
        <f>PLATAFORMA!C53+'FUERA DE PLATAFORMA'!C53</f>
        <v>1197</v>
      </c>
      <c r="D53" s="3">
        <f>PLATAFORMA!D53+'FUERA DE PLATAFORMA'!D53</f>
        <v>936</v>
      </c>
      <c r="E53" s="3">
        <f>PLATAFORMA!E53+'FUERA DE PLATAFORMA'!E53</f>
        <v>436</v>
      </c>
      <c r="F53" s="3">
        <f>PLATAFORMA!F53+'FUERA DE PLATAFORMA'!F53</f>
        <v>1089</v>
      </c>
      <c r="G53" s="3">
        <f>PLATAFORMA!G53+'FUERA DE PLATAFORMA'!G53</f>
        <v>540</v>
      </c>
      <c r="H53" s="3">
        <f>PLATAFORMA!H53+'FUERA DE PLATAFORMA'!H53</f>
        <v>313</v>
      </c>
      <c r="I53" s="3">
        <f>PLATAFORMA!I53+'FUERA DE PLATAFORMA'!I53</f>
        <v>892</v>
      </c>
      <c r="J53" s="3">
        <f>PLATAFORMA!J53+'FUERA DE PLATAFORMA'!J53</f>
        <v>950</v>
      </c>
      <c r="K53" s="3">
        <f>PLATAFORMA!K53+'FUERA DE PLATAFORMA'!K53</f>
        <v>667</v>
      </c>
      <c r="L53" s="3">
        <f>PLATAFORMA!L53+'FUERA DE PLATAFORMA'!L53</f>
        <v>1367</v>
      </c>
      <c r="M53" s="3">
        <f>PLATAFORMA!M53+'FUERA DE PLATAFORMA'!M53</f>
        <v>1854</v>
      </c>
      <c r="N53" s="3">
        <f>PLATAFORMA!N53+'FUERA DE PLATAFORMA'!N53</f>
        <v>865</v>
      </c>
      <c r="O53" s="4">
        <f t="shared" si="0"/>
        <v>11106</v>
      </c>
    </row>
    <row r="54" spans="1:15">
      <c r="A54" s="29"/>
      <c r="B54" s="2" t="s">
        <v>64</v>
      </c>
      <c r="C54" s="3">
        <f>PLATAFORMA!C54+'FUERA DE PLATAFORMA'!C54</f>
        <v>2529</v>
      </c>
      <c r="D54" s="3">
        <f>PLATAFORMA!D54+'FUERA DE PLATAFORMA'!D54</f>
        <v>3528</v>
      </c>
      <c r="E54" s="3">
        <f>PLATAFORMA!E54+'FUERA DE PLATAFORMA'!E54</f>
        <v>1100</v>
      </c>
      <c r="F54" s="3">
        <f>PLATAFORMA!F54+'FUERA DE PLATAFORMA'!F54</f>
        <v>1253</v>
      </c>
      <c r="G54" s="3">
        <f>PLATAFORMA!G54+'FUERA DE PLATAFORMA'!G54</f>
        <v>672</v>
      </c>
      <c r="H54" s="3">
        <f>PLATAFORMA!H54+'FUERA DE PLATAFORMA'!H54</f>
        <v>317</v>
      </c>
      <c r="I54" s="3">
        <f>PLATAFORMA!I54+'FUERA DE PLATAFORMA'!I54</f>
        <v>594</v>
      </c>
      <c r="J54" s="3">
        <f>PLATAFORMA!J54+'FUERA DE PLATAFORMA'!J54</f>
        <v>386</v>
      </c>
      <c r="K54" s="3">
        <f>PLATAFORMA!K54+'FUERA DE PLATAFORMA'!K54</f>
        <v>653</v>
      </c>
      <c r="L54" s="3">
        <f>PLATAFORMA!L54+'FUERA DE PLATAFORMA'!L54</f>
        <v>986</v>
      </c>
      <c r="M54" s="3">
        <f>PLATAFORMA!M54+'FUERA DE PLATAFORMA'!M54</f>
        <v>807</v>
      </c>
      <c r="N54" s="3">
        <f>PLATAFORMA!N54+'FUERA DE PLATAFORMA'!N54</f>
        <v>1067</v>
      </c>
      <c r="O54" s="4">
        <f t="shared" si="0"/>
        <v>13892</v>
      </c>
    </row>
    <row r="55" spans="1:15">
      <c r="A55" s="29"/>
      <c r="B55" s="2" t="s">
        <v>65</v>
      </c>
      <c r="C55" s="3">
        <f>PLATAFORMA!C55+'FUERA DE PLATAFORMA'!C55</f>
        <v>684</v>
      </c>
      <c r="D55" s="3">
        <f>PLATAFORMA!D55+'FUERA DE PLATAFORMA'!D55</f>
        <v>2033</v>
      </c>
      <c r="E55" s="3">
        <f>PLATAFORMA!E55+'FUERA DE PLATAFORMA'!E55</f>
        <v>1168</v>
      </c>
      <c r="F55" s="3">
        <f>PLATAFORMA!F55+'FUERA DE PLATAFORMA'!F55</f>
        <v>1309</v>
      </c>
      <c r="G55" s="3">
        <f>PLATAFORMA!G55+'FUERA DE PLATAFORMA'!G55</f>
        <v>1349</v>
      </c>
      <c r="H55" s="3">
        <f>PLATAFORMA!H55+'FUERA DE PLATAFORMA'!H55</f>
        <v>0</v>
      </c>
      <c r="I55" s="3">
        <f>PLATAFORMA!I55+'FUERA DE PLATAFORMA'!I55</f>
        <v>0</v>
      </c>
      <c r="J55" s="3">
        <f>PLATAFORMA!J55+'FUERA DE PLATAFORMA'!J55</f>
        <v>0</v>
      </c>
      <c r="K55" s="3">
        <f>PLATAFORMA!K55+'FUERA DE PLATAFORMA'!K55</f>
        <v>0</v>
      </c>
      <c r="L55" s="3">
        <f>PLATAFORMA!L55+'FUERA DE PLATAFORMA'!L55</f>
        <v>334</v>
      </c>
      <c r="M55" s="3">
        <f>PLATAFORMA!M55+'FUERA DE PLATAFORMA'!M55</f>
        <v>455</v>
      </c>
      <c r="N55" s="3">
        <f>PLATAFORMA!N55+'FUERA DE PLATAFORMA'!N55</f>
        <v>544</v>
      </c>
      <c r="O55" s="4">
        <f t="shared" si="0"/>
        <v>7876</v>
      </c>
    </row>
    <row r="56" spans="1:15">
      <c r="A56" s="29"/>
      <c r="B56" s="2" t="s">
        <v>66</v>
      </c>
      <c r="C56" s="3">
        <f>PLATAFORMA!C56+'FUERA DE PLATAFORMA'!C56</f>
        <v>9436</v>
      </c>
      <c r="D56" s="3">
        <f>PLATAFORMA!D56+'FUERA DE PLATAFORMA'!D56</f>
        <v>8524</v>
      </c>
      <c r="E56" s="3">
        <f>PLATAFORMA!E56+'FUERA DE PLATAFORMA'!E56</f>
        <v>4164</v>
      </c>
      <c r="F56" s="3">
        <f>PLATAFORMA!F56+'FUERA DE PLATAFORMA'!F56</f>
        <v>8519</v>
      </c>
      <c r="G56" s="3">
        <f>PLATAFORMA!G56+'FUERA DE PLATAFORMA'!G56</f>
        <v>7766</v>
      </c>
      <c r="H56" s="3">
        <f>PLATAFORMA!H56+'FUERA DE PLATAFORMA'!H56</f>
        <v>38949</v>
      </c>
      <c r="I56" s="3">
        <f>PLATAFORMA!I56+'FUERA DE PLATAFORMA'!I56</f>
        <v>106966</v>
      </c>
      <c r="J56" s="3">
        <f>PLATAFORMA!J56+'FUERA DE PLATAFORMA'!J56</f>
        <v>64670</v>
      </c>
      <c r="K56" s="3">
        <f>PLATAFORMA!K56+'FUERA DE PLATAFORMA'!K56</f>
        <v>40753</v>
      </c>
      <c r="L56" s="3">
        <f>PLATAFORMA!L56+'FUERA DE PLATAFORMA'!L56</f>
        <v>16197</v>
      </c>
      <c r="M56" s="3">
        <f>PLATAFORMA!M56+'FUERA DE PLATAFORMA'!M56</f>
        <v>8367</v>
      </c>
      <c r="N56" s="3">
        <f>PLATAFORMA!N56+'FUERA DE PLATAFORMA'!N56</f>
        <v>4628</v>
      </c>
      <c r="O56" s="4">
        <f t="shared" si="0"/>
        <v>318939</v>
      </c>
    </row>
    <row r="57" spans="1:15">
      <c r="A57" s="29"/>
      <c r="B57" s="2" t="s">
        <v>67</v>
      </c>
      <c r="C57" s="3">
        <f>PLATAFORMA!C57+'FUERA DE PLATAFORMA'!C57</f>
        <v>1086</v>
      </c>
      <c r="D57" s="3">
        <f>PLATAFORMA!D57+'FUERA DE PLATAFORMA'!D57</f>
        <v>1605</v>
      </c>
      <c r="E57" s="3">
        <f>PLATAFORMA!E57+'FUERA DE PLATAFORMA'!E57</f>
        <v>1365</v>
      </c>
      <c r="F57" s="3">
        <f>PLATAFORMA!F57+'FUERA DE PLATAFORMA'!F57</f>
        <v>1226</v>
      </c>
      <c r="G57" s="3">
        <f>PLATAFORMA!G57+'FUERA DE PLATAFORMA'!G57</f>
        <v>1126</v>
      </c>
      <c r="H57" s="3">
        <f>PLATAFORMA!H57+'FUERA DE PLATAFORMA'!H57</f>
        <v>481</v>
      </c>
      <c r="I57" s="3">
        <f>PLATAFORMA!I57+'FUERA DE PLATAFORMA'!I57</f>
        <v>783</v>
      </c>
      <c r="J57" s="3">
        <f>PLATAFORMA!J57+'FUERA DE PLATAFORMA'!J57</f>
        <v>0</v>
      </c>
      <c r="K57" s="3">
        <f>PLATAFORMA!K57+'FUERA DE PLATAFORMA'!K57</f>
        <v>540</v>
      </c>
      <c r="L57" s="3">
        <f>PLATAFORMA!L57+'FUERA DE PLATAFORMA'!L57</f>
        <v>530</v>
      </c>
      <c r="M57" s="3">
        <f>PLATAFORMA!M57+'FUERA DE PLATAFORMA'!M57</f>
        <v>998</v>
      </c>
      <c r="N57" s="3">
        <f>PLATAFORMA!N57+'FUERA DE PLATAFORMA'!N57</f>
        <v>1066</v>
      </c>
      <c r="O57" s="4">
        <f t="shared" si="0"/>
        <v>10806</v>
      </c>
    </row>
    <row r="58" spans="1:15">
      <c r="A58" s="29"/>
      <c r="B58" s="2" t="s">
        <v>68</v>
      </c>
      <c r="C58" s="3">
        <f>PLATAFORMA!C58+'FUERA DE PLATAFORMA'!C58</f>
        <v>1952</v>
      </c>
      <c r="D58" s="3">
        <f>PLATAFORMA!D58+'FUERA DE PLATAFORMA'!D58</f>
        <v>2580</v>
      </c>
      <c r="E58" s="3">
        <f>PLATAFORMA!E58+'FUERA DE PLATAFORMA'!E58</f>
        <v>1616</v>
      </c>
      <c r="F58" s="3">
        <f>PLATAFORMA!F58+'FUERA DE PLATAFORMA'!F58</f>
        <v>1439</v>
      </c>
      <c r="G58" s="3">
        <f>PLATAFORMA!G58+'FUERA DE PLATAFORMA'!G58</f>
        <v>1439</v>
      </c>
      <c r="H58" s="3">
        <f>PLATAFORMA!H58+'FUERA DE PLATAFORMA'!H58</f>
        <v>980</v>
      </c>
      <c r="I58" s="3">
        <f>PLATAFORMA!I58+'FUERA DE PLATAFORMA'!I58</f>
        <v>1418</v>
      </c>
      <c r="J58" s="3">
        <f>PLATAFORMA!J58+'FUERA DE PLATAFORMA'!J58</f>
        <v>1514</v>
      </c>
      <c r="K58" s="3">
        <f>PLATAFORMA!K58+'FUERA DE PLATAFORMA'!K58</f>
        <v>1606</v>
      </c>
      <c r="L58" s="3">
        <f>PLATAFORMA!L58+'FUERA DE PLATAFORMA'!L58</f>
        <v>1828</v>
      </c>
      <c r="M58" s="3">
        <f>PLATAFORMA!M58+'FUERA DE PLATAFORMA'!M58</f>
        <v>2042</v>
      </c>
      <c r="N58" s="3">
        <f>PLATAFORMA!N58+'FUERA DE PLATAFORMA'!N58</f>
        <v>603</v>
      </c>
      <c r="O58" s="4">
        <f t="shared" si="0"/>
        <v>19017</v>
      </c>
    </row>
    <row r="59" spans="1:15">
      <c r="A59" s="31"/>
      <c r="B59" s="2" t="s">
        <v>69</v>
      </c>
      <c r="C59" s="3">
        <f>PLATAFORMA!C59+'FUERA DE PLATAFORMA'!C59</f>
        <v>500</v>
      </c>
      <c r="D59" s="3">
        <f>PLATAFORMA!D59+'FUERA DE PLATAFORMA'!D59</f>
        <v>639</v>
      </c>
      <c r="E59" s="3">
        <f>PLATAFORMA!E59+'FUERA DE PLATAFORMA'!E59</f>
        <v>251</v>
      </c>
      <c r="F59" s="3">
        <f>PLATAFORMA!F59+'FUERA DE PLATAFORMA'!F59</f>
        <v>307</v>
      </c>
      <c r="G59" s="3">
        <f>PLATAFORMA!G59+'FUERA DE PLATAFORMA'!G59</f>
        <v>221</v>
      </c>
      <c r="H59" s="3">
        <f>PLATAFORMA!H59+'FUERA DE PLATAFORMA'!H59</f>
        <v>125</v>
      </c>
      <c r="I59" s="3">
        <f>PLATAFORMA!I59+'FUERA DE PLATAFORMA'!I59</f>
        <v>207</v>
      </c>
      <c r="J59" s="3">
        <f>PLATAFORMA!J59+'FUERA DE PLATAFORMA'!J59</f>
        <v>204</v>
      </c>
      <c r="K59" s="3">
        <f>PLATAFORMA!K59+'FUERA DE PLATAFORMA'!K59</f>
        <v>239</v>
      </c>
      <c r="L59" s="3">
        <f>PLATAFORMA!L59+'FUERA DE PLATAFORMA'!L59</f>
        <v>478</v>
      </c>
      <c r="M59" s="3">
        <f>PLATAFORMA!M59+'FUERA DE PLATAFORMA'!M59</f>
        <v>940</v>
      </c>
      <c r="N59" s="3">
        <f>PLATAFORMA!N59+'FUERA DE PLATAFORMA'!N59</f>
        <v>507</v>
      </c>
      <c r="O59" s="4">
        <f t="shared" si="0"/>
        <v>4618</v>
      </c>
    </row>
    <row r="60" spans="1:15">
      <c r="A60" s="6"/>
      <c r="B60" s="2" t="s">
        <v>70</v>
      </c>
      <c r="C60" s="3">
        <f>PLATAFORMA!C60+'FUERA DE PLATAFORMA'!C60</f>
        <v>0</v>
      </c>
      <c r="D60" s="3">
        <f>PLATAFORMA!D60+'FUERA DE PLATAFORMA'!D60</f>
        <v>0</v>
      </c>
      <c r="E60" s="3">
        <f>PLATAFORMA!E60+'FUERA DE PLATAFORMA'!E60</f>
        <v>0</v>
      </c>
      <c r="F60" s="3">
        <f>PLATAFORMA!F60+'FUERA DE PLATAFORMA'!F60</f>
        <v>0</v>
      </c>
      <c r="G60" s="3">
        <f>PLATAFORMA!G60+'FUERA DE PLATAFORMA'!G60</f>
        <v>0</v>
      </c>
      <c r="H60" s="3">
        <f>PLATAFORMA!H60+'FUERA DE PLATAFORMA'!H60</f>
        <v>0</v>
      </c>
      <c r="I60" s="3">
        <f>PLATAFORMA!I60+'FUERA DE PLATAFORMA'!I60</f>
        <v>0</v>
      </c>
      <c r="J60" s="3">
        <f>PLATAFORMA!J60+'FUERA DE PLATAFORMA'!J60</f>
        <v>0</v>
      </c>
      <c r="K60" s="3">
        <f>PLATAFORMA!K60+'FUERA DE PLATAFORMA'!K60</f>
        <v>0</v>
      </c>
      <c r="L60" s="3">
        <f>PLATAFORMA!L60+'FUERA DE PLATAFORMA'!L60</f>
        <v>0</v>
      </c>
      <c r="M60" s="3">
        <f>PLATAFORMA!M60+'FUERA DE PLATAFORMA'!M60</f>
        <v>0</v>
      </c>
      <c r="N60" s="3">
        <f>PLATAFORMA!N60+'FUERA DE PLATAFORMA'!N60</f>
        <v>0</v>
      </c>
      <c r="O60" s="4">
        <f t="shared" si="0"/>
        <v>0</v>
      </c>
    </row>
    <row r="61" spans="1:15">
      <c r="A61" s="6"/>
      <c r="B61" s="2" t="s">
        <v>71</v>
      </c>
      <c r="C61" s="3">
        <f>PLATAFORMA!C61+'FUERA DE PLATAFORMA'!C61</f>
        <v>0</v>
      </c>
      <c r="D61" s="3">
        <f>PLATAFORMA!D61+'FUERA DE PLATAFORMA'!D61</f>
        <v>0</v>
      </c>
      <c r="E61" s="3">
        <f>PLATAFORMA!E61+'FUERA DE PLATAFORMA'!E61</f>
        <v>0</v>
      </c>
      <c r="F61" s="3">
        <f>PLATAFORMA!F61+'FUERA DE PLATAFORMA'!F61</f>
        <v>0</v>
      </c>
      <c r="G61" s="3">
        <f>PLATAFORMA!G61+'FUERA DE PLATAFORMA'!G61</f>
        <v>0</v>
      </c>
      <c r="H61" s="3">
        <f>PLATAFORMA!H61+'FUERA DE PLATAFORMA'!H61</f>
        <v>0</v>
      </c>
      <c r="I61" s="3">
        <f>PLATAFORMA!I61+'FUERA DE PLATAFORMA'!I61</f>
        <v>0</v>
      </c>
      <c r="J61" s="3">
        <f>PLATAFORMA!J61+'FUERA DE PLATAFORMA'!J61</f>
        <v>0</v>
      </c>
      <c r="K61" s="3">
        <f>PLATAFORMA!K61+'FUERA DE PLATAFORMA'!K61</f>
        <v>0</v>
      </c>
      <c r="L61" s="3">
        <f>PLATAFORMA!L61+'FUERA DE PLATAFORMA'!L61</f>
        <v>0</v>
      </c>
      <c r="M61" s="3">
        <f>PLATAFORMA!M61+'FUERA DE PLATAFORMA'!M61</f>
        <v>0</v>
      </c>
      <c r="N61" s="3">
        <f>PLATAFORMA!N61+'FUERA DE PLATAFORMA'!N61</f>
        <v>0</v>
      </c>
      <c r="O61" s="4">
        <f t="shared" si="0"/>
        <v>0</v>
      </c>
    </row>
    <row r="62" spans="1:15">
      <c r="A62" s="6"/>
      <c r="B62" s="2" t="s">
        <v>72</v>
      </c>
      <c r="C62" s="3">
        <f>PLATAFORMA!C62+'FUERA DE PLATAFORMA'!C62</f>
        <v>0</v>
      </c>
      <c r="D62" s="3">
        <f>PLATAFORMA!D62+'FUERA DE PLATAFORMA'!D62</f>
        <v>0</v>
      </c>
      <c r="E62" s="3">
        <f>PLATAFORMA!E62+'FUERA DE PLATAFORMA'!E62</f>
        <v>0</v>
      </c>
      <c r="F62" s="3">
        <f>PLATAFORMA!F62+'FUERA DE PLATAFORMA'!F62</f>
        <v>0</v>
      </c>
      <c r="G62" s="3">
        <f>PLATAFORMA!G62+'FUERA DE PLATAFORMA'!G62</f>
        <v>0</v>
      </c>
      <c r="H62" s="3">
        <f>PLATAFORMA!H62+'FUERA DE PLATAFORMA'!H62</f>
        <v>0</v>
      </c>
      <c r="I62" s="3">
        <f>PLATAFORMA!I62+'FUERA DE PLATAFORMA'!I62</f>
        <v>0</v>
      </c>
      <c r="J62" s="3">
        <f>PLATAFORMA!J62+'FUERA DE PLATAFORMA'!J62</f>
        <v>0</v>
      </c>
      <c r="K62" s="3">
        <f>PLATAFORMA!K62+'FUERA DE PLATAFORMA'!K62</f>
        <v>0</v>
      </c>
      <c r="L62" s="3">
        <f>PLATAFORMA!L62+'FUERA DE PLATAFORMA'!L62</f>
        <v>0</v>
      </c>
      <c r="M62" s="3">
        <f>PLATAFORMA!M62+'FUERA DE PLATAFORMA'!M62</f>
        <v>0</v>
      </c>
      <c r="N62" s="3">
        <f>PLATAFORMA!N62+'FUERA DE PLATAFORMA'!N62</f>
        <v>0</v>
      </c>
      <c r="O62" s="4">
        <f t="shared" si="0"/>
        <v>0</v>
      </c>
    </row>
    <row r="63" spans="1:15">
      <c r="A63" s="28" t="s">
        <v>73</v>
      </c>
      <c r="B63" s="2" t="s">
        <v>74</v>
      </c>
      <c r="C63" s="3">
        <f>PLATAFORMA!C63+'FUERA DE PLATAFORMA'!C63</f>
        <v>1152</v>
      </c>
      <c r="D63" s="3">
        <f>PLATAFORMA!D63+'FUERA DE PLATAFORMA'!D63</f>
        <v>1511</v>
      </c>
      <c r="E63" s="3">
        <f>PLATAFORMA!E63+'FUERA DE PLATAFORMA'!E63</f>
        <v>581</v>
      </c>
      <c r="F63" s="3">
        <f>PLATAFORMA!F63+'FUERA DE PLATAFORMA'!F63</f>
        <v>424</v>
      </c>
      <c r="G63" s="3">
        <f>PLATAFORMA!G63+'FUERA DE PLATAFORMA'!G63</f>
        <v>313</v>
      </c>
      <c r="H63" s="3">
        <f>PLATAFORMA!H63+'FUERA DE PLATAFORMA'!H63</f>
        <v>230</v>
      </c>
      <c r="I63" s="3">
        <f>PLATAFORMA!I63+'FUERA DE PLATAFORMA'!I63</f>
        <v>343</v>
      </c>
      <c r="J63" s="3">
        <f>PLATAFORMA!J63+'FUERA DE PLATAFORMA'!J63</f>
        <v>250</v>
      </c>
      <c r="K63" s="3">
        <f>PLATAFORMA!K63+'FUERA DE PLATAFORMA'!K63</f>
        <v>259</v>
      </c>
      <c r="L63" s="3">
        <f>PLATAFORMA!L63+'FUERA DE PLATAFORMA'!L63</f>
        <v>442</v>
      </c>
      <c r="M63" s="3">
        <f>PLATAFORMA!M63+'FUERA DE PLATAFORMA'!M63</f>
        <v>368</v>
      </c>
      <c r="N63" s="3">
        <f>PLATAFORMA!N63+'FUERA DE PLATAFORMA'!N63</f>
        <v>283</v>
      </c>
      <c r="O63" s="4">
        <f t="shared" si="0"/>
        <v>6156</v>
      </c>
    </row>
    <row r="64" spans="1:15">
      <c r="A64" s="29"/>
      <c r="B64" s="2" t="s">
        <v>75</v>
      </c>
      <c r="C64" s="3">
        <f>PLATAFORMA!C64+'FUERA DE PLATAFORMA'!C64</f>
        <v>1595</v>
      </c>
      <c r="D64" s="3">
        <f>PLATAFORMA!D64+'FUERA DE PLATAFORMA'!D64</f>
        <v>2975</v>
      </c>
      <c r="E64" s="3">
        <f>PLATAFORMA!E64+'FUERA DE PLATAFORMA'!E64</f>
        <v>1232</v>
      </c>
      <c r="F64" s="3">
        <f>PLATAFORMA!F64+'FUERA DE PLATAFORMA'!F64</f>
        <v>1433</v>
      </c>
      <c r="G64" s="3">
        <f>PLATAFORMA!G64+'FUERA DE PLATAFORMA'!G64</f>
        <v>450</v>
      </c>
      <c r="H64" s="3">
        <f>PLATAFORMA!H64+'FUERA DE PLATAFORMA'!H64</f>
        <v>193</v>
      </c>
      <c r="I64" s="3">
        <f>PLATAFORMA!I64+'FUERA DE PLATAFORMA'!I64</f>
        <v>329</v>
      </c>
      <c r="J64" s="3">
        <f>PLATAFORMA!J64+'FUERA DE PLATAFORMA'!J64</f>
        <v>153</v>
      </c>
      <c r="K64" s="3">
        <f>PLATAFORMA!K64+'FUERA DE PLATAFORMA'!K64</f>
        <v>353</v>
      </c>
      <c r="L64" s="3">
        <f>PLATAFORMA!L64+'FUERA DE PLATAFORMA'!L64</f>
        <v>372</v>
      </c>
      <c r="M64" s="3">
        <f>PLATAFORMA!M64+'FUERA DE PLATAFORMA'!M64</f>
        <v>409</v>
      </c>
      <c r="N64" s="3">
        <f>PLATAFORMA!N64+'FUERA DE PLATAFORMA'!N64</f>
        <v>76</v>
      </c>
      <c r="O64" s="4">
        <f t="shared" si="0"/>
        <v>9570</v>
      </c>
    </row>
    <row r="65" spans="1:15">
      <c r="A65" s="30"/>
      <c r="B65" s="2" t="s">
        <v>76</v>
      </c>
      <c r="C65" s="3">
        <f>PLATAFORMA!C65+'FUERA DE PLATAFORMA'!C65</f>
        <v>674</v>
      </c>
      <c r="D65" s="3">
        <f>PLATAFORMA!D65+'FUERA DE PLATAFORMA'!D65</f>
        <v>1364</v>
      </c>
      <c r="E65" s="3">
        <f>PLATAFORMA!E65+'FUERA DE PLATAFORMA'!E65</f>
        <v>338</v>
      </c>
      <c r="F65" s="3">
        <f>PLATAFORMA!F65+'FUERA DE PLATAFORMA'!F65</f>
        <v>409</v>
      </c>
      <c r="G65" s="3">
        <f>PLATAFORMA!G65+'FUERA DE PLATAFORMA'!G65</f>
        <v>383</v>
      </c>
      <c r="H65" s="3">
        <f>PLATAFORMA!H65+'FUERA DE PLATAFORMA'!H65</f>
        <v>74</v>
      </c>
      <c r="I65" s="3">
        <f>PLATAFORMA!I65+'FUERA DE PLATAFORMA'!I65</f>
        <v>241</v>
      </c>
      <c r="J65" s="3">
        <f>PLATAFORMA!J65+'FUERA DE PLATAFORMA'!J65</f>
        <v>617</v>
      </c>
      <c r="K65" s="3">
        <f>PLATAFORMA!K65+'FUERA DE PLATAFORMA'!K65</f>
        <v>429</v>
      </c>
      <c r="L65" s="3">
        <f>PLATAFORMA!L65+'FUERA DE PLATAFORMA'!L65</f>
        <v>288</v>
      </c>
      <c r="M65" s="3">
        <f>PLATAFORMA!M65+'FUERA DE PLATAFORMA'!M65</f>
        <v>358</v>
      </c>
      <c r="N65" s="3">
        <f>PLATAFORMA!N65+'FUERA DE PLATAFORMA'!N65</f>
        <v>83</v>
      </c>
      <c r="O65" s="4">
        <f t="shared" si="0"/>
        <v>5258</v>
      </c>
    </row>
    <row r="66" spans="1:15">
      <c r="A66" s="28" t="s">
        <v>77</v>
      </c>
      <c r="B66" s="2" t="s">
        <v>78</v>
      </c>
      <c r="C66" s="3">
        <f>PLATAFORMA!C66+'FUERA DE PLATAFORMA'!C66</f>
        <v>9732</v>
      </c>
      <c r="D66" s="3">
        <f>PLATAFORMA!D66+'FUERA DE PLATAFORMA'!D66</f>
        <v>11747</v>
      </c>
      <c r="E66" s="3">
        <f>PLATAFORMA!E66+'FUERA DE PLATAFORMA'!E66</f>
        <v>10530</v>
      </c>
      <c r="F66" s="3">
        <f>PLATAFORMA!F66+'FUERA DE PLATAFORMA'!F66</f>
        <v>3588</v>
      </c>
      <c r="G66" s="3">
        <f>PLATAFORMA!G66+'FUERA DE PLATAFORMA'!G66</f>
        <v>2521</v>
      </c>
      <c r="H66" s="3">
        <f>PLATAFORMA!H66+'FUERA DE PLATAFORMA'!H66</f>
        <v>1600</v>
      </c>
      <c r="I66" s="3">
        <f>PLATAFORMA!I66+'FUERA DE PLATAFORMA'!I66</f>
        <v>2256</v>
      </c>
      <c r="J66" s="3">
        <f>PLATAFORMA!J66+'FUERA DE PLATAFORMA'!J66</f>
        <v>2707</v>
      </c>
      <c r="K66" s="3">
        <f>PLATAFORMA!K66+'FUERA DE PLATAFORMA'!K66</f>
        <v>2725</v>
      </c>
      <c r="L66" s="3">
        <f>PLATAFORMA!L66+'FUERA DE PLATAFORMA'!L66</f>
        <v>4128</v>
      </c>
      <c r="M66" s="3">
        <f>PLATAFORMA!M66+'FUERA DE PLATAFORMA'!M66</f>
        <v>6162</v>
      </c>
      <c r="N66" s="3">
        <f>PLATAFORMA!N66+'FUERA DE PLATAFORMA'!N66</f>
        <v>2999</v>
      </c>
      <c r="O66" s="4">
        <f t="shared" si="0"/>
        <v>60695</v>
      </c>
    </row>
    <row r="67" spans="1:15">
      <c r="A67" s="29"/>
      <c r="B67" s="2" t="s">
        <v>79</v>
      </c>
      <c r="C67" s="3">
        <f>PLATAFORMA!C67+'FUERA DE PLATAFORMA'!C67</f>
        <v>4829</v>
      </c>
      <c r="D67" s="3">
        <f>PLATAFORMA!D67+'FUERA DE PLATAFORMA'!D67</f>
        <v>7892</v>
      </c>
      <c r="E67" s="3">
        <f>PLATAFORMA!E67+'FUERA DE PLATAFORMA'!E67</f>
        <v>2256</v>
      </c>
      <c r="F67" s="3">
        <f>PLATAFORMA!F67+'FUERA DE PLATAFORMA'!F67</f>
        <v>1398</v>
      </c>
      <c r="G67" s="3">
        <f>PLATAFORMA!G67+'FUERA DE PLATAFORMA'!G67</f>
        <v>621</v>
      </c>
      <c r="H67" s="3">
        <f>PLATAFORMA!H67+'FUERA DE PLATAFORMA'!H67</f>
        <v>517</v>
      </c>
      <c r="I67" s="3">
        <f>PLATAFORMA!I67+'FUERA DE PLATAFORMA'!I67</f>
        <v>739</v>
      </c>
      <c r="J67" s="3">
        <f>PLATAFORMA!J67+'FUERA DE PLATAFORMA'!J67</f>
        <v>549</v>
      </c>
      <c r="K67" s="3">
        <f>PLATAFORMA!K67+'FUERA DE PLATAFORMA'!K67</f>
        <v>858</v>
      </c>
      <c r="L67" s="3">
        <f>PLATAFORMA!L67+'FUERA DE PLATAFORMA'!L67</f>
        <v>1055</v>
      </c>
      <c r="M67" s="3">
        <f>PLATAFORMA!M67+'FUERA DE PLATAFORMA'!M67</f>
        <v>1763</v>
      </c>
      <c r="N67" s="3">
        <f>PLATAFORMA!N67+'FUERA DE PLATAFORMA'!N67</f>
        <v>1001</v>
      </c>
      <c r="O67" s="4">
        <f t="shared" si="0"/>
        <v>23478</v>
      </c>
    </row>
    <row r="68" spans="1:15">
      <c r="A68" s="29"/>
      <c r="B68" s="2" t="s">
        <v>80</v>
      </c>
      <c r="C68" s="3">
        <f>PLATAFORMA!C68+'FUERA DE PLATAFORMA'!C68</f>
        <v>0</v>
      </c>
      <c r="D68" s="3">
        <f>PLATAFORMA!D68+'FUERA DE PLATAFORMA'!D68</f>
        <v>0</v>
      </c>
      <c r="E68" s="3">
        <f>PLATAFORMA!E68+'FUERA DE PLATAFORMA'!E68</f>
        <v>0</v>
      </c>
      <c r="F68" s="3">
        <f>PLATAFORMA!F68+'FUERA DE PLATAFORMA'!F68</f>
        <v>0</v>
      </c>
      <c r="G68" s="3">
        <f>PLATAFORMA!G68+'FUERA DE PLATAFORMA'!G68</f>
        <v>0</v>
      </c>
      <c r="H68" s="3">
        <f>PLATAFORMA!H68+'FUERA DE PLATAFORMA'!H68</f>
        <v>0</v>
      </c>
      <c r="I68" s="3">
        <f>PLATAFORMA!I68+'FUERA DE PLATAFORMA'!I68</f>
        <v>0</v>
      </c>
      <c r="J68" s="3">
        <f>PLATAFORMA!J68+'FUERA DE PLATAFORMA'!J68</f>
        <v>0</v>
      </c>
      <c r="K68" s="3">
        <f>PLATAFORMA!K68+'FUERA DE PLATAFORMA'!K68</f>
        <v>0</v>
      </c>
      <c r="L68" s="3">
        <f>PLATAFORMA!L68+'FUERA DE PLATAFORMA'!L68</f>
        <v>0</v>
      </c>
      <c r="M68" s="3">
        <f>PLATAFORMA!M68+'FUERA DE PLATAFORMA'!M68</f>
        <v>1125</v>
      </c>
      <c r="N68" s="3">
        <f>PLATAFORMA!N68+'FUERA DE PLATAFORMA'!N68</f>
        <v>1799</v>
      </c>
      <c r="O68" s="4">
        <f t="shared" si="0"/>
        <v>2924</v>
      </c>
    </row>
    <row r="69" spans="1:15">
      <c r="A69" s="29"/>
      <c r="B69" s="2" t="s">
        <v>81</v>
      </c>
      <c r="C69" s="3">
        <f>PLATAFORMA!C69+'FUERA DE PLATAFORMA'!C69</f>
        <v>6902</v>
      </c>
      <c r="D69" s="3">
        <f>PLATAFORMA!D69+'FUERA DE PLATAFORMA'!D69</f>
        <v>6282</v>
      </c>
      <c r="E69" s="3">
        <f>PLATAFORMA!E69+'FUERA DE PLATAFORMA'!E69</f>
        <v>2431</v>
      </c>
      <c r="F69" s="3">
        <f>PLATAFORMA!F69+'FUERA DE PLATAFORMA'!F69</f>
        <v>55</v>
      </c>
      <c r="G69" s="3">
        <f>PLATAFORMA!G69+'FUERA DE PLATAFORMA'!G69</f>
        <v>201</v>
      </c>
      <c r="H69" s="3">
        <f>PLATAFORMA!H69+'FUERA DE PLATAFORMA'!H69</f>
        <v>310</v>
      </c>
      <c r="I69" s="3">
        <f>PLATAFORMA!I69+'FUERA DE PLATAFORMA'!I69</f>
        <v>770</v>
      </c>
      <c r="J69" s="3">
        <f>PLATAFORMA!J69+'FUERA DE PLATAFORMA'!J69</f>
        <v>478</v>
      </c>
      <c r="K69" s="3">
        <f>PLATAFORMA!K69+'FUERA DE PLATAFORMA'!K69</f>
        <v>685</v>
      </c>
      <c r="L69" s="3">
        <f>PLATAFORMA!L69+'FUERA DE PLATAFORMA'!L69</f>
        <v>519</v>
      </c>
      <c r="M69" s="3">
        <f>PLATAFORMA!M69+'FUERA DE PLATAFORMA'!M69</f>
        <v>1201</v>
      </c>
      <c r="N69" s="3">
        <f>PLATAFORMA!N69+'FUERA DE PLATAFORMA'!N69</f>
        <v>1738</v>
      </c>
      <c r="O69" s="4">
        <f t="shared" si="0"/>
        <v>21572</v>
      </c>
    </row>
    <row r="70" spans="1:15">
      <c r="A70" s="29"/>
      <c r="B70" s="2" t="s">
        <v>82</v>
      </c>
      <c r="C70" s="3">
        <f>PLATAFORMA!C70+'FUERA DE PLATAFORMA'!C70</f>
        <v>6950</v>
      </c>
      <c r="D70" s="3">
        <f>PLATAFORMA!D70+'FUERA DE PLATAFORMA'!D70</f>
        <v>10662</v>
      </c>
      <c r="E70" s="3">
        <f>PLATAFORMA!E70+'FUERA DE PLATAFORMA'!E70</f>
        <v>1874</v>
      </c>
      <c r="F70" s="3">
        <f>PLATAFORMA!F70+'FUERA DE PLATAFORMA'!F70</f>
        <v>626</v>
      </c>
      <c r="G70" s="3">
        <f>PLATAFORMA!G70+'FUERA DE PLATAFORMA'!G70</f>
        <v>102</v>
      </c>
      <c r="H70" s="3">
        <f>PLATAFORMA!H70+'FUERA DE PLATAFORMA'!H70</f>
        <v>73</v>
      </c>
      <c r="I70" s="3">
        <f>PLATAFORMA!I70+'FUERA DE PLATAFORMA'!I70</f>
        <v>45</v>
      </c>
      <c r="J70" s="3">
        <f>PLATAFORMA!J70+'FUERA DE PLATAFORMA'!J70</f>
        <v>65</v>
      </c>
      <c r="K70" s="3">
        <f>PLATAFORMA!K70+'FUERA DE PLATAFORMA'!K70</f>
        <v>212</v>
      </c>
      <c r="L70" s="3">
        <f>PLATAFORMA!L70+'FUERA DE PLATAFORMA'!L70</f>
        <v>476</v>
      </c>
      <c r="M70" s="3">
        <f>PLATAFORMA!M70+'FUERA DE PLATAFORMA'!M70</f>
        <v>1353</v>
      </c>
      <c r="N70" s="3">
        <f>PLATAFORMA!N70+'FUERA DE PLATAFORMA'!N70</f>
        <v>1430</v>
      </c>
      <c r="O70" s="4">
        <f t="shared" si="0"/>
        <v>23868</v>
      </c>
    </row>
    <row r="71" spans="1:15">
      <c r="A71" s="29"/>
      <c r="B71" s="2" t="s">
        <v>83</v>
      </c>
      <c r="C71" s="3">
        <f>PLATAFORMA!C71+'FUERA DE PLATAFORMA'!C71</f>
        <v>12373</v>
      </c>
      <c r="D71" s="3">
        <f>PLATAFORMA!D71+'FUERA DE PLATAFORMA'!D71</f>
        <v>19782</v>
      </c>
      <c r="E71" s="3">
        <f>PLATAFORMA!E71+'FUERA DE PLATAFORMA'!E71</f>
        <v>9703</v>
      </c>
      <c r="F71" s="3">
        <f>PLATAFORMA!F71+'FUERA DE PLATAFORMA'!F71</f>
        <v>7101</v>
      </c>
      <c r="G71" s="3">
        <f>PLATAFORMA!G71+'FUERA DE PLATAFORMA'!G71</f>
        <v>8576</v>
      </c>
      <c r="H71" s="3">
        <f>PLATAFORMA!H71+'FUERA DE PLATAFORMA'!H71</f>
        <v>10368</v>
      </c>
      <c r="I71" s="3">
        <f>PLATAFORMA!I71+'FUERA DE PLATAFORMA'!I71</f>
        <v>15469</v>
      </c>
      <c r="J71" s="3">
        <f>PLATAFORMA!J71+'FUERA DE PLATAFORMA'!J71</f>
        <v>9587</v>
      </c>
      <c r="K71" s="3">
        <f>PLATAFORMA!K71+'FUERA DE PLATAFORMA'!K71</f>
        <v>6191</v>
      </c>
      <c r="L71" s="3">
        <f>PLATAFORMA!L71+'FUERA DE PLATAFORMA'!L71</f>
        <v>7422</v>
      </c>
      <c r="M71" s="3">
        <f>PLATAFORMA!M71+'FUERA DE PLATAFORMA'!M71</f>
        <v>9886</v>
      </c>
      <c r="N71" s="3">
        <f>PLATAFORMA!N71+'FUERA DE PLATAFORMA'!N71</f>
        <v>9969</v>
      </c>
      <c r="O71" s="4">
        <f t="shared" si="0"/>
        <v>126427</v>
      </c>
    </row>
    <row r="72" spans="1:15">
      <c r="A72" s="29"/>
      <c r="B72" s="2" t="s">
        <v>84</v>
      </c>
      <c r="C72" s="3">
        <f>PLATAFORMA!C72+'FUERA DE PLATAFORMA'!C72</f>
        <v>67311</v>
      </c>
      <c r="D72" s="3">
        <f>PLATAFORMA!D72+'FUERA DE PLATAFORMA'!D72</f>
        <v>91770</v>
      </c>
      <c r="E72" s="3">
        <f>PLATAFORMA!E72+'FUERA DE PLATAFORMA'!E72</f>
        <v>30500</v>
      </c>
      <c r="F72" s="3">
        <f>PLATAFORMA!F72+'FUERA DE PLATAFORMA'!F72</f>
        <v>17578</v>
      </c>
      <c r="G72" s="3">
        <f>PLATAFORMA!G72+'FUERA DE PLATAFORMA'!G72</f>
        <v>11338</v>
      </c>
      <c r="H72" s="3">
        <f>PLATAFORMA!H72+'FUERA DE PLATAFORMA'!H72</f>
        <v>12824</v>
      </c>
      <c r="I72" s="3">
        <f>PLATAFORMA!I72+'FUERA DE PLATAFORMA'!I72</f>
        <v>20543</v>
      </c>
      <c r="J72" s="3">
        <f>PLATAFORMA!J72+'FUERA DE PLATAFORMA'!J72</f>
        <v>14470</v>
      </c>
      <c r="K72" s="3">
        <f>PLATAFORMA!K72+'FUERA DE PLATAFORMA'!K72</f>
        <v>17593</v>
      </c>
      <c r="L72" s="3">
        <f>PLATAFORMA!L72+'FUERA DE PLATAFORMA'!L72</f>
        <v>18773</v>
      </c>
      <c r="M72" s="3">
        <f>PLATAFORMA!M72+'FUERA DE PLATAFORMA'!M72</f>
        <v>26800</v>
      </c>
      <c r="N72" s="3">
        <f>PLATAFORMA!N72+'FUERA DE PLATAFORMA'!N72</f>
        <v>21383</v>
      </c>
      <c r="O72" s="4">
        <f t="shared" si="0"/>
        <v>350883</v>
      </c>
    </row>
    <row r="73" spans="1:15">
      <c r="A73" s="29"/>
      <c r="B73" s="2" t="s">
        <v>85</v>
      </c>
      <c r="C73" s="3">
        <f>PLATAFORMA!C73+'FUERA DE PLATAFORMA'!C73</f>
        <v>1339</v>
      </c>
      <c r="D73" s="3">
        <f>PLATAFORMA!D73+'FUERA DE PLATAFORMA'!D73</f>
        <v>1900</v>
      </c>
      <c r="E73" s="3">
        <f>PLATAFORMA!E73+'FUERA DE PLATAFORMA'!E73</f>
        <v>691</v>
      </c>
      <c r="F73" s="3">
        <f>PLATAFORMA!F73+'FUERA DE PLATAFORMA'!F73</f>
        <v>178</v>
      </c>
      <c r="G73" s="3">
        <f>PLATAFORMA!G73+'FUERA DE PLATAFORMA'!G73</f>
        <v>38</v>
      </c>
      <c r="H73" s="3">
        <f>PLATAFORMA!H73+'FUERA DE PLATAFORMA'!H73</f>
        <v>13</v>
      </c>
      <c r="I73" s="3">
        <f>PLATAFORMA!I73+'FUERA DE PLATAFORMA'!I73</f>
        <v>26</v>
      </c>
      <c r="J73" s="3">
        <f>PLATAFORMA!J73+'FUERA DE PLATAFORMA'!J73</f>
        <v>0</v>
      </c>
      <c r="K73" s="3">
        <f>PLATAFORMA!K73+'FUERA DE PLATAFORMA'!K73</f>
        <v>28</v>
      </c>
      <c r="L73" s="3">
        <f>PLATAFORMA!L73+'FUERA DE PLATAFORMA'!L73</f>
        <v>125</v>
      </c>
      <c r="M73" s="3">
        <f>PLATAFORMA!M73+'FUERA DE PLATAFORMA'!M73</f>
        <v>380</v>
      </c>
      <c r="N73" s="3">
        <f>PLATAFORMA!N73+'FUERA DE PLATAFORMA'!N73</f>
        <v>491</v>
      </c>
      <c r="O73" s="4">
        <f t="shared" si="0"/>
        <v>5209</v>
      </c>
    </row>
    <row r="74" spans="1:15">
      <c r="A74" s="29"/>
      <c r="B74" s="2" t="s">
        <v>86</v>
      </c>
      <c r="C74" s="3">
        <f>PLATAFORMA!C74+'FUERA DE PLATAFORMA'!C74</f>
        <v>0</v>
      </c>
      <c r="D74" s="3">
        <f>PLATAFORMA!D74+'FUERA DE PLATAFORMA'!D74</f>
        <v>0</v>
      </c>
      <c r="E74" s="3">
        <f>PLATAFORMA!E74+'FUERA DE PLATAFORMA'!E74</f>
        <v>0</v>
      </c>
      <c r="F74" s="3">
        <f>PLATAFORMA!F74+'FUERA DE PLATAFORMA'!F74</f>
        <v>0</v>
      </c>
      <c r="G74" s="3">
        <f>PLATAFORMA!G74+'FUERA DE PLATAFORMA'!G74</f>
        <v>0</v>
      </c>
      <c r="H74" s="3">
        <f>PLATAFORMA!H74+'FUERA DE PLATAFORMA'!H74</f>
        <v>0</v>
      </c>
      <c r="I74" s="3">
        <f>PLATAFORMA!I74+'FUERA DE PLATAFORMA'!I74</f>
        <v>0</v>
      </c>
      <c r="J74" s="3">
        <f>PLATAFORMA!J74+'FUERA DE PLATAFORMA'!J74</f>
        <v>0</v>
      </c>
      <c r="K74" s="3">
        <f>PLATAFORMA!K74+'FUERA DE PLATAFORMA'!K74</f>
        <v>0</v>
      </c>
      <c r="L74" s="3">
        <f>PLATAFORMA!L74+'FUERA DE PLATAFORMA'!L74</f>
        <v>0</v>
      </c>
      <c r="M74" s="3">
        <f>PLATAFORMA!M74+'FUERA DE PLATAFORMA'!M74</f>
        <v>0</v>
      </c>
      <c r="N74" s="3">
        <f>PLATAFORMA!N74+'FUERA DE PLATAFORMA'!N74</f>
        <v>0</v>
      </c>
      <c r="O74" s="4">
        <f t="shared" si="0"/>
        <v>0</v>
      </c>
    </row>
    <row r="75" spans="1:15">
      <c r="A75" s="29"/>
      <c r="B75" s="2" t="s">
        <v>87</v>
      </c>
      <c r="C75" s="3">
        <f>PLATAFORMA!C75+'FUERA DE PLATAFORMA'!C75</f>
        <v>992</v>
      </c>
      <c r="D75" s="3">
        <f>PLATAFORMA!D75+'FUERA DE PLATAFORMA'!D75</f>
        <v>778</v>
      </c>
      <c r="E75" s="3">
        <f>PLATAFORMA!E75+'FUERA DE PLATAFORMA'!E75</f>
        <v>557</v>
      </c>
      <c r="F75" s="3">
        <f>PLATAFORMA!F75+'FUERA DE PLATAFORMA'!F75</f>
        <v>350</v>
      </c>
      <c r="G75" s="3">
        <f>PLATAFORMA!G75+'FUERA DE PLATAFORMA'!G75</f>
        <v>334</v>
      </c>
      <c r="H75" s="3">
        <f>PLATAFORMA!H75+'FUERA DE PLATAFORMA'!H75</f>
        <v>452</v>
      </c>
      <c r="I75" s="3">
        <f>PLATAFORMA!I75+'FUERA DE PLATAFORMA'!I75</f>
        <v>471</v>
      </c>
      <c r="J75" s="3">
        <f>PLATAFORMA!J75+'FUERA DE PLATAFORMA'!J75</f>
        <v>607</v>
      </c>
      <c r="K75" s="3">
        <f>PLATAFORMA!K75+'FUERA DE PLATAFORMA'!K75</f>
        <v>315</v>
      </c>
      <c r="L75" s="3">
        <f>PLATAFORMA!L75+'FUERA DE PLATAFORMA'!L75</f>
        <v>618</v>
      </c>
      <c r="M75" s="3">
        <f>PLATAFORMA!M75+'FUERA DE PLATAFORMA'!M75</f>
        <v>971</v>
      </c>
      <c r="N75" s="3">
        <f>PLATAFORMA!N75+'FUERA DE PLATAFORMA'!N75</f>
        <v>783</v>
      </c>
      <c r="O75" s="4">
        <f t="shared" si="0"/>
        <v>7228</v>
      </c>
    </row>
    <row r="76" spans="1:15">
      <c r="A76" s="29"/>
      <c r="B76" s="2" t="s">
        <v>88</v>
      </c>
      <c r="C76" s="3">
        <f>PLATAFORMA!C76+'FUERA DE PLATAFORMA'!C76</f>
        <v>375</v>
      </c>
      <c r="D76" s="3">
        <f>PLATAFORMA!D76+'FUERA DE PLATAFORMA'!D76</f>
        <v>573</v>
      </c>
      <c r="E76" s="3">
        <f>PLATAFORMA!E76+'FUERA DE PLATAFORMA'!E76</f>
        <v>0</v>
      </c>
      <c r="F76" s="3">
        <f>PLATAFORMA!F76+'FUERA DE PLATAFORMA'!F76</f>
        <v>0</v>
      </c>
      <c r="G76" s="3">
        <f>PLATAFORMA!G76+'FUERA DE PLATAFORMA'!G76</f>
        <v>0</v>
      </c>
      <c r="H76" s="3">
        <f>PLATAFORMA!H76+'FUERA DE PLATAFORMA'!H76</f>
        <v>0</v>
      </c>
      <c r="I76" s="3">
        <f>PLATAFORMA!I76+'FUERA DE PLATAFORMA'!I76</f>
        <v>0</v>
      </c>
      <c r="J76" s="3">
        <f>PLATAFORMA!J76+'FUERA DE PLATAFORMA'!J76</f>
        <v>0</v>
      </c>
      <c r="K76" s="3">
        <f>PLATAFORMA!K76+'FUERA DE PLATAFORMA'!K76</f>
        <v>0</v>
      </c>
      <c r="L76" s="3">
        <f>PLATAFORMA!L76+'FUERA DE PLATAFORMA'!L76</f>
        <v>173</v>
      </c>
      <c r="M76" s="3">
        <f>PLATAFORMA!M76+'FUERA DE PLATAFORMA'!M76</f>
        <v>250</v>
      </c>
      <c r="N76" s="3">
        <f>PLATAFORMA!N76+'FUERA DE PLATAFORMA'!N76</f>
        <v>259</v>
      </c>
      <c r="O76" s="4">
        <f t="shared" si="0"/>
        <v>1630</v>
      </c>
    </row>
    <row r="77" spans="1:15">
      <c r="A77" s="31"/>
      <c r="B77" s="2" t="s">
        <v>89</v>
      </c>
      <c r="C77" s="3">
        <f>PLATAFORMA!C77+'FUERA DE PLATAFORMA'!C77</f>
        <v>773</v>
      </c>
      <c r="D77" s="3">
        <f>PLATAFORMA!D77+'FUERA DE PLATAFORMA'!D77</f>
        <v>2080</v>
      </c>
      <c r="E77" s="3">
        <f>PLATAFORMA!E77+'FUERA DE PLATAFORMA'!E77</f>
        <v>758</v>
      </c>
      <c r="F77" s="3">
        <f>PLATAFORMA!F77+'FUERA DE PLATAFORMA'!F77</f>
        <v>1140</v>
      </c>
      <c r="G77" s="3">
        <f>PLATAFORMA!G77+'FUERA DE PLATAFORMA'!G77</f>
        <v>847</v>
      </c>
      <c r="H77" s="3">
        <f>PLATAFORMA!H77+'FUERA DE PLATAFORMA'!H77</f>
        <v>339</v>
      </c>
      <c r="I77" s="3">
        <f>PLATAFORMA!I77+'FUERA DE PLATAFORMA'!I77</f>
        <v>832</v>
      </c>
      <c r="J77" s="3">
        <f>PLATAFORMA!J77+'FUERA DE PLATAFORMA'!J77</f>
        <v>793</v>
      </c>
      <c r="K77" s="3">
        <f>PLATAFORMA!K77+'FUERA DE PLATAFORMA'!K77</f>
        <v>548</v>
      </c>
      <c r="L77" s="3">
        <f>PLATAFORMA!L77+'FUERA DE PLATAFORMA'!L77</f>
        <v>1305</v>
      </c>
      <c r="M77" s="3">
        <f>PLATAFORMA!M77+'FUERA DE PLATAFORMA'!M77</f>
        <v>1835</v>
      </c>
      <c r="N77" s="3">
        <f>PLATAFORMA!N77+'FUERA DE PLATAFORMA'!N77</f>
        <v>979</v>
      </c>
      <c r="O77" s="4">
        <f t="shared" si="0"/>
        <v>12229</v>
      </c>
    </row>
    <row r="78" spans="1:15">
      <c r="A78" s="32" t="s">
        <v>90</v>
      </c>
      <c r="B78" s="2" t="s">
        <v>91</v>
      </c>
      <c r="C78" s="3">
        <f>PLATAFORMA!C78+'FUERA DE PLATAFORMA'!C78</f>
        <v>14904</v>
      </c>
      <c r="D78" s="3">
        <f>PLATAFORMA!D78+'FUERA DE PLATAFORMA'!D78</f>
        <v>12697</v>
      </c>
      <c r="E78" s="3">
        <f>PLATAFORMA!E78+'FUERA DE PLATAFORMA'!E78</f>
        <v>5279</v>
      </c>
      <c r="F78" s="3">
        <f>PLATAFORMA!F78+'FUERA DE PLATAFORMA'!F78</f>
        <v>1843</v>
      </c>
      <c r="G78" s="3">
        <f>PLATAFORMA!G78+'FUERA DE PLATAFORMA'!G78</f>
        <v>462</v>
      </c>
      <c r="H78" s="3">
        <f>PLATAFORMA!H78+'FUERA DE PLATAFORMA'!H78</f>
        <v>200</v>
      </c>
      <c r="I78" s="3">
        <f>PLATAFORMA!I78+'FUERA DE PLATAFORMA'!I78</f>
        <v>213</v>
      </c>
      <c r="J78" s="3">
        <f>PLATAFORMA!J78+'FUERA DE PLATAFORMA'!J78</f>
        <v>274</v>
      </c>
      <c r="K78" s="3">
        <f>PLATAFORMA!K78+'FUERA DE PLATAFORMA'!K78</f>
        <v>1030</v>
      </c>
      <c r="L78" s="3">
        <f>PLATAFORMA!L78+'FUERA DE PLATAFORMA'!L78</f>
        <v>1810</v>
      </c>
      <c r="M78" s="3">
        <f>PLATAFORMA!M78+'FUERA DE PLATAFORMA'!M78</f>
        <v>4038</v>
      </c>
      <c r="N78" s="3">
        <f>PLATAFORMA!N78+'FUERA DE PLATAFORMA'!N78</f>
        <v>2343</v>
      </c>
      <c r="O78" s="4">
        <f t="shared" si="0"/>
        <v>45093</v>
      </c>
    </row>
    <row r="79" spans="1:15">
      <c r="A79" s="33"/>
      <c r="B79" s="2" t="s">
        <v>92</v>
      </c>
      <c r="C79" s="3">
        <f>PLATAFORMA!C79+'FUERA DE PLATAFORMA'!C79</f>
        <v>1959</v>
      </c>
      <c r="D79" s="3">
        <f>PLATAFORMA!D79+'FUERA DE PLATAFORMA'!D79</f>
        <v>2063</v>
      </c>
      <c r="E79" s="3">
        <f>PLATAFORMA!E79+'FUERA DE PLATAFORMA'!E79</f>
        <v>1385</v>
      </c>
      <c r="F79" s="3">
        <f>PLATAFORMA!F79+'FUERA DE PLATAFORMA'!F79</f>
        <v>690</v>
      </c>
      <c r="G79" s="3">
        <f>PLATAFORMA!G79+'FUERA DE PLATAFORMA'!G79</f>
        <v>149</v>
      </c>
      <c r="H79" s="3">
        <f>PLATAFORMA!H79+'FUERA DE PLATAFORMA'!H79</f>
        <v>29</v>
      </c>
      <c r="I79" s="3">
        <f>PLATAFORMA!I79+'FUERA DE PLATAFORMA'!I79</f>
        <v>30</v>
      </c>
      <c r="J79" s="3">
        <f>PLATAFORMA!J79+'FUERA DE PLATAFORMA'!J79</f>
        <v>67</v>
      </c>
      <c r="K79" s="3">
        <f>PLATAFORMA!K79+'FUERA DE PLATAFORMA'!K79</f>
        <v>321</v>
      </c>
      <c r="L79" s="3">
        <f>PLATAFORMA!L79+'FUERA DE PLATAFORMA'!L79</f>
        <v>320</v>
      </c>
      <c r="M79" s="3">
        <f>PLATAFORMA!M79+'FUERA DE PLATAFORMA'!M79</f>
        <v>622</v>
      </c>
      <c r="N79" s="3">
        <f>PLATAFORMA!N79+'FUERA DE PLATAFORMA'!N79</f>
        <v>274</v>
      </c>
      <c r="O79" s="4">
        <f t="shared" si="0"/>
        <v>7909</v>
      </c>
    </row>
    <row r="80" spans="1:15">
      <c r="A80" s="33"/>
      <c r="B80" s="2" t="s">
        <v>93</v>
      </c>
      <c r="C80" s="3">
        <f>PLATAFORMA!C80+'FUERA DE PLATAFORMA'!C80</f>
        <v>6424</v>
      </c>
      <c r="D80" s="3">
        <f>PLATAFORMA!D80+'FUERA DE PLATAFORMA'!D80</f>
        <v>7463</v>
      </c>
      <c r="E80" s="3">
        <f>PLATAFORMA!E80+'FUERA DE PLATAFORMA'!E80</f>
        <v>3872</v>
      </c>
      <c r="F80" s="3">
        <f>PLATAFORMA!F80+'FUERA DE PLATAFORMA'!F80</f>
        <v>786</v>
      </c>
      <c r="G80" s="3">
        <f>PLATAFORMA!G80+'FUERA DE PLATAFORMA'!G80</f>
        <v>188</v>
      </c>
      <c r="H80" s="3">
        <f>PLATAFORMA!H80+'FUERA DE PLATAFORMA'!H80</f>
        <v>31</v>
      </c>
      <c r="I80" s="3">
        <f>PLATAFORMA!I80+'FUERA DE PLATAFORMA'!I80</f>
        <v>3</v>
      </c>
      <c r="J80" s="3">
        <f>PLATAFORMA!J80+'FUERA DE PLATAFORMA'!J80</f>
        <v>70</v>
      </c>
      <c r="K80" s="3">
        <f>PLATAFORMA!K80+'FUERA DE PLATAFORMA'!K80</f>
        <v>345</v>
      </c>
      <c r="L80" s="3">
        <f>PLATAFORMA!L80+'FUERA DE PLATAFORMA'!L80</f>
        <v>887</v>
      </c>
      <c r="M80" s="3">
        <f>PLATAFORMA!M80+'FUERA DE PLATAFORMA'!M80</f>
        <v>2487</v>
      </c>
      <c r="N80" s="3">
        <f>PLATAFORMA!N80+'FUERA DE PLATAFORMA'!N80</f>
        <v>2049</v>
      </c>
      <c r="O80" s="4">
        <f t="shared" si="0"/>
        <v>24605</v>
      </c>
    </row>
    <row r="81" spans="1:15">
      <c r="A81" s="33"/>
      <c r="B81" s="2" t="s">
        <v>94</v>
      </c>
      <c r="C81" s="3">
        <f>PLATAFORMA!C81+'FUERA DE PLATAFORMA'!C81</f>
        <v>4344</v>
      </c>
      <c r="D81" s="3">
        <f>PLATAFORMA!D81+'FUERA DE PLATAFORMA'!D81</f>
        <v>4596</v>
      </c>
      <c r="E81" s="3">
        <f>PLATAFORMA!E81+'FUERA DE PLATAFORMA'!E81</f>
        <v>2325</v>
      </c>
      <c r="F81" s="3">
        <f>PLATAFORMA!F81+'FUERA DE PLATAFORMA'!F81</f>
        <v>961</v>
      </c>
      <c r="G81" s="3">
        <f>PLATAFORMA!G81+'FUERA DE PLATAFORMA'!G81</f>
        <v>28</v>
      </c>
      <c r="H81" s="3">
        <f>PLATAFORMA!H81+'FUERA DE PLATAFORMA'!H81</f>
        <v>41</v>
      </c>
      <c r="I81" s="3">
        <f>PLATAFORMA!I81+'FUERA DE PLATAFORMA'!I81</f>
        <v>21</v>
      </c>
      <c r="J81" s="3">
        <f>PLATAFORMA!J81+'FUERA DE PLATAFORMA'!J81</f>
        <v>28</v>
      </c>
      <c r="K81" s="3">
        <f>PLATAFORMA!K81+'FUERA DE PLATAFORMA'!K81</f>
        <v>32</v>
      </c>
      <c r="L81" s="3">
        <f>PLATAFORMA!L81+'FUERA DE PLATAFORMA'!L81</f>
        <v>388</v>
      </c>
      <c r="M81" s="3">
        <f>PLATAFORMA!M81+'FUERA DE PLATAFORMA'!M81</f>
        <v>1759</v>
      </c>
      <c r="N81" s="3">
        <f>PLATAFORMA!N81+'FUERA DE PLATAFORMA'!N81</f>
        <v>3318</v>
      </c>
      <c r="O81" s="4">
        <f t="shared" si="0"/>
        <v>17841</v>
      </c>
    </row>
    <row r="82" spans="1:15">
      <c r="A82" s="33"/>
      <c r="B82" s="2" t="s">
        <v>95</v>
      </c>
      <c r="C82" s="3">
        <f>PLATAFORMA!C82+'FUERA DE PLATAFORMA'!C82</f>
        <v>2360</v>
      </c>
      <c r="D82" s="3">
        <f>PLATAFORMA!D82+'FUERA DE PLATAFORMA'!D82</f>
        <v>2428</v>
      </c>
      <c r="E82" s="3">
        <f>PLATAFORMA!E82+'FUERA DE PLATAFORMA'!E82</f>
        <v>1159</v>
      </c>
      <c r="F82" s="3">
        <f>PLATAFORMA!F82+'FUERA DE PLATAFORMA'!F82</f>
        <v>819</v>
      </c>
      <c r="G82" s="3">
        <f>PLATAFORMA!G82+'FUERA DE PLATAFORMA'!G82</f>
        <v>413</v>
      </c>
      <c r="H82" s="3">
        <f>PLATAFORMA!H82+'FUERA DE PLATAFORMA'!H82</f>
        <v>175</v>
      </c>
      <c r="I82" s="3">
        <f>PLATAFORMA!I82+'FUERA DE PLATAFORMA'!I82</f>
        <v>363</v>
      </c>
      <c r="J82" s="3">
        <f>PLATAFORMA!J82+'FUERA DE PLATAFORMA'!J82</f>
        <v>447</v>
      </c>
      <c r="K82" s="3">
        <f>PLATAFORMA!K82+'FUERA DE PLATAFORMA'!K82</f>
        <v>431</v>
      </c>
      <c r="L82" s="3">
        <f>PLATAFORMA!L82+'FUERA DE PLATAFORMA'!L82</f>
        <v>750</v>
      </c>
      <c r="M82" s="3">
        <f>PLATAFORMA!M82+'FUERA DE PLATAFORMA'!M82</f>
        <v>1078</v>
      </c>
      <c r="N82" s="3">
        <f>PLATAFORMA!N82+'FUERA DE PLATAFORMA'!N82</f>
        <v>577</v>
      </c>
      <c r="O82" s="4">
        <f t="shared" si="0"/>
        <v>11000</v>
      </c>
    </row>
    <row r="83" spans="1:15">
      <c r="A83" s="33"/>
      <c r="B83" s="2" t="s">
        <v>96</v>
      </c>
      <c r="C83" s="3">
        <f>PLATAFORMA!C83+'FUERA DE PLATAFORMA'!C83</f>
        <v>0</v>
      </c>
      <c r="D83" s="3">
        <f>PLATAFORMA!D83+'FUERA DE PLATAFORMA'!D83</f>
        <v>0</v>
      </c>
      <c r="E83" s="3">
        <f>PLATAFORMA!E83+'FUERA DE PLATAFORMA'!E83</f>
        <v>0</v>
      </c>
      <c r="F83" s="3">
        <f>PLATAFORMA!F83+'FUERA DE PLATAFORMA'!F83</f>
        <v>0</v>
      </c>
      <c r="G83" s="3">
        <f>PLATAFORMA!G83+'FUERA DE PLATAFORMA'!G83</f>
        <v>0</v>
      </c>
      <c r="H83" s="3">
        <f>PLATAFORMA!H83+'FUERA DE PLATAFORMA'!H83</f>
        <v>0</v>
      </c>
      <c r="I83" s="3">
        <f>PLATAFORMA!I83+'FUERA DE PLATAFORMA'!I83</f>
        <v>0</v>
      </c>
      <c r="J83" s="3">
        <f>PLATAFORMA!J83+'FUERA DE PLATAFORMA'!J83</f>
        <v>0</v>
      </c>
      <c r="K83" s="3">
        <f>PLATAFORMA!K83+'FUERA DE PLATAFORMA'!K83</f>
        <v>0</v>
      </c>
      <c r="L83" s="3">
        <f>PLATAFORMA!L83+'FUERA DE PLATAFORMA'!L83</f>
        <v>0</v>
      </c>
      <c r="M83" s="3">
        <f>PLATAFORMA!M83+'FUERA DE PLATAFORMA'!M83</f>
        <v>0</v>
      </c>
      <c r="N83" s="3">
        <f>PLATAFORMA!N83+'FUERA DE PLATAFORMA'!N83</f>
        <v>0</v>
      </c>
      <c r="O83" s="4">
        <f t="shared" si="0"/>
        <v>0</v>
      </c>
    </row>
    <row r="84" spans="1:15">
      <c r="A84" s="33"/>
      <c r="B84" s="2" t="s">
        <v>97</v>
      </c>
      <c r="C84" s="3">
        <f>PLATAFORMA!C84+'FUERA DE PLATAFORMA'!C84</f>
        <v>1198</v>
      </c>
      <c r="D84" s="3">
        <f>PLATAFORMA!D84+'FUERA DE PLATAFORMA'!D84</f>
        <v>1326</v>
      </c>
      <c r="E84" s="3">
        <f>PLATAFORMA!E84+'FUERA DE PLATAFORMA'!E84</f>
        <v>580</v>
      </c>
      <c r="F84" s="3">
        <f>PLATAFORMA!F84+'FUERA DE PLATAFORMA'!F84</f>
        <v>610</v>
      </c>
      <c r="G84" s="3">
        <f>PLATAFORMA!G84+'FUERA DE PLATAFORMA'!G84</f>
        <v>361</v>
      </c>
      <c r="H84" s="3">
        <f>PLATAFORMA!H84+'FUERA DE PLATAFORMA'!H84</f>
        <v>175</v>
      </c>
      <c r="I84" s="3">
        <f>PLATAFORMA!I84+'FUERA DE PLATAFORMA'!I84</f>
        <v>290</v>
      </c>
      <c r="J84" s="3">
        <f>PLATAFORMA!J84+'FUERA DE PLATAFORMA'!J84</f>
        <v>241</v>
      </c>
      <c r="K84" s="3">
        <f>PLATAFORMA!K84+'FUERA DE PLATAFORMA'!K84</f>
        <v>317</v>
      </c>
      <c r="L84" s="3">
        <f>PLATAFORMA!L84+'FUERA DE PLATAFORMA'!L84</f>
        <v>330</v>
      </c>
      <c r="M84" s="3">
        <f>PLATAFORMA!M84+'FUERA DE PLATAFORMA'!M84</f>
        <v>469</v>
      </c>
      <c r="N84" s="3">
        <f>PLATAFORMA!N84+'FUERA DE PLATAFORMA'!N84</f>
        <v>479</v>
      </c>
      <c r="O84" s="4">
        <f t="shared" si="0"/>
        <v>6376</v>
      </c>
    </row>
    <row r="85" spans="1:15">
      <c r="A85" s="33"/>
      <c r="B85" s="2" t="s">
        <v>98</v>
      </c>
      <c r="C85" s="3">
        <f>PLATAFORMA!C85+'FUERA DE PLATAFORMA'!C85</f>
        <v>992</v>
      </c>
      <c r="D85" s="3">
        <f>PLATAFORMA!D85+'FUERA DE PLATAFORMA'!D85</f>
        <v>526</v>
      </c>
      <c r="E85" s="3">
        <f>PLATAFORMA!E85+'FUERA DE PLATAFORMA'!E85</f>
        <v>236</v>
      </c>
      <c r="F85" s="3">
        <f>PLATAFORMA!F85+'FUERA DE PLATAFORMA'!F85</f>
        <v>204</v>
      </c>
      <c r="G85" s="3">
        <f>PLATAFORMA!G85+'FUERA DE PLATAFORMA'!G85</f>
        <v>217</v>
      </c>
      <c r="H85" s="3">
        <f>PLATAFORMA!H85+'FUERA DE PLATAFORMA'!H85</f>
        <v>28</v>
      </c>
      <c r="I85" s="3">
        <f>PLATAFORMA!I85+'FUERA DE PLATAFORMA'!I85</f>
        <v>14</v>
      </c>
      <c r="J85" s="3">
        <f>PLATAFORMA!J85+'FUERA DE PLATAFORMA'!J85</f>
        <v>73</v>
      </c>
      <c r="K85" s="3">
        <f>PLATAFORMA!K85+'FUERA DE PLATAFORMA'!K85</f>
        <v>158</v>
      </c>
      <c r="L85" s="3">
        <f>PLATAFORMA!L85+'FUERA DE PLATAFORMA'!L85</f>
        <v>448</v>
      </c>
      <c r="M85" s="3">
        <f>PLATAFORMA!M85+'FUERA DE PLATAFORMA'!M85</f>
        <v>623</v>
      </c>
      <c r="N85" s="3">
        <f>PLATAFORMA!N85+'FUERA DE PLATAFORMA'!N85</f>
        <v>211</v>
      </c>
      <c r="O85" s="4">
        <f t="shared" si="0"/>
        <v>3730</v>
      </c>
    </row>
    <row r="86" spans="1:15">
      <c r="A86" s="33"/>
      <c r="B86" s="2" t="s">
        <v>99</v>
      </c>
      <c r="C86" s="3">
        <f>PLATAFORMA!C86+'FUERA DE PLATAFORMA'!C86</f>
        <v>0</v>
      </c>
      <c r="D86" s="3">
        <f>PLATAFORMA!D86+'FUERA DE PLATAFORMA'!D86</f>
        <v>0</v>
      </c>
      <c r="E86" s="3">
        <f>PLATAFORMA!E86+'FUERA DE PLATAFORMA'!E86</f>
        <v>0</v>
      </c>
      <c r="F86" s="3">
        <f>PLATAFORMA!F86+'FUERA DE PLATAFORMA'!F86</f>
        <v>0</v>
      </c>
      <c r="G86" s="3">
        <f>PLATAFORMA!G86+'FUERA DE PLATAFORMA'!G86</f>
        <v>0</v>
      </c>
      <c r="H86" s="3">
        <f>PLATAFORMA!H86+'FUERA DE PLATAFORMA'!H86</f>
        <v>0</v>
      </c>
      <c r="I86" s="3">
        <f>PLATAFORMA!I86+'FUERA DE PLATAFORMA'!I86</f>
        <v>0</v>
      </c>
      <c r="J86" s="3">
        <f>PLATAFORMA!J86+'FUERA DE PLATAFORMA'!J86</f>
        <v>0</v>
      </c>
      <c r="K86" s="3">
        <f>PLATAFORMA!K86+'FUERA DE PLATAFORMA'!K86</f>
        <v>0</v>
      </c>
      <c r="L86" s="3">
        <f>PLATAFORMA!L86+'FUERA DE PLATAFORMA'!L86</f>
        <v>0</v>
      </c>
      <c r="M86" s="3">
        <f>PLATAFORMA!M86+'FUERA DE PLATAFORMA'!M86</f>
        <v>0</v>
      </c>
      <c r="N86" s="3">
        <f>PLATAFORMA!N86+'FUERA DE PLATAFORMA'!N86</f>
        <v>0</v>
      </c>
      <c r="O86" s="4">
        <f t="shared" si="0"/>
        <v>0</v>
      </c>
    </row>
    <row r="87" spans="1:15">
      <c r="A87" s="33"/>
      <c r="B87" s="2" t="s">
        <v>100</v>
      </c>
      <c r="C87" s="3">
        <f>PLATAFORMA!C87+'FUERA DE PLATAFORMA'!C87</f>
        <v>0</v>
      </c>
      <c r="D87" s="3">
        <f>PLATAFORMA!D87+'FUERA DE PLATAFORMA'!D87</f>
        <v>0</v>
      </c>
      <c r="E87" s="3">
        <f>PLATAFORMA!E87+'FUERA DE PLATAFORMA'!E87</f>
        <v>0</v>
      </c>
      <c r="F87" s="3">
        <f>PLATAFORMA!F87+'FUERA DE PLATAFORMA'!F87</f>
        <v>0</v>
      </c>
      <c r="G87" s="3">
        <f>PLATAFORMA!G87+'FUERA DE PLATAFORMA'!G87</f>
        <v>0</v>
      </c>
      <c r="H87" s="3">
        <f>PLATAFORMA!H87+'FUERA DE PLATAFORMA'!H87</f>
        <v>0</v>
      </c>
      <c r="I87" s="3">
        <f>PLATAFORMA!I87+'FUERA DE PLATAFORMA'!I87</f>
        <v>0</v>
      </c>
      <c r="J87" s="3">
        <f>PLATAFORMA!J87+'FUERA DE PLATAFORMA'!J87</f>
        <v>0</v>
      </c>
      <c r="K87" s="3">
        <f>PLATAFORMA!K87+'FUERA DE PLATAFORMA'!K87</f>
        <v>0</v>
      </c>
      <c r="L87" s="3">
        <f>PLATAFORMA!L87+'FUERA DE PLATAFORMA'!L87</f>
        <v>0</v>
      </c>
      <c r="M87" s="3">
        <f>PLATAFORMA!M87+'FUERA DE PLATAFORMA'!M87</f>
        <v>0</v>
      </c>
      <c r="N87" s="3">
        <f>PLATAFORMA!N87+'FUERA DE PLATAFORMA'!N87</f>
        <v>0</v>
      </c>
      <c r="O87" s="4">
        <f t="shared" si="0"/>
        <v>0</v>
      </c>
    </row>
    <row r="88" spans="1:15">
      <c r="A88" s="33"/>
      <c r="B88" s="2" t="s">
        <v>101</v>
      </c>
      <c r="C88" s="3">
        <f>PLATAFORMA!C88+'FUERA DE PLATAFORMA'!C88</f>
        <v>0</v>
      </c>
      <c r="D88" s="3">
        <f>PLATAFORMA!D88+'FUERA DE PLATAFORMA'!D88</f>
        <v>0</v>
      </c>
      <c r="E88" s="3">
        <f>PLATAFORMA!E88+'FUERA DE PLATAFORMA'!E88</f>
        <v>0</v>
      </c>
      <c r="F88" s="3">
        <f>PLATAFORMA!F88+'FUERA DE PLATAFORMA'!F88</f>
        <v>0</v>
      </c>
      <c r="G88" s="3">
        <f>PLATAFORMA!G88+'FUERA DE PLATAFORMA'!G88</f>
        <v>0</v>
      </c>
      <c r="H88" s="3">
        <f>PLATAFORMA!H88+'FUERA DE PLATAFORMA'!H88</f>
        <v>0</v>
      </c>
      <c r="I88" s="3">
        <f>PLATAFORMA!I88+'FUERA DE PLATAFORMA'!I88</f>
        <v>0</v>
      </c>
      <c r="J88" s="3">
        <f>PLATAFORMA!J88+'FUERA DE PLATAFORMA'!J88</f>
        <v>0</v>
      </c>
      <c r="K88" s="3">
        <f>PLATAFORMA!K88+'FUERA DE PLATAFORMA'!K88</f>
        <v>0</v>
      </c>
      <c r="L88" s="3">
        <f>PLATAFORMA!L88+'FUERA DE PLATAFORMA'!L88</f>
        <v>0</v>
      </c>
      <c r="M88" s="3">
        <f>PLATAFORMA!M88+'FUERA DE PLATAFORMA'!M88</f>
        <v>0</v>
      </c>
      <c r="N88" s="3">
        <f>PLATAFORMA!N88+'FUERA DE PLATAFORMA'!N88</f>
        <v>0</v>
      </c>
      <c r="O88" s="4">
        <f t="shared" si="0"/>
        <v>0</v>
      </c>
    </row>
    <row r="89" spans="1:15">
      <c r="A89" s="33"/>
      <c r="B89" s="2" t="s">
        <v>102</v>
      </c>
      <c r="C89" s="3">
        <f>PLATAFORMA!C89+'FUERA DE PLATAFORMA'!C89</f>
        <v>0</v>
      </c>
      <c r="D89" s="3">
        <f>PLATAFORMA!D89+'FUERA DE PLATAFORMA'!D89</f>
        <v>0</v>
      </c>
      <c r="E89" s="3">
        <f>PLATAFORMA!E89+'FUERA DE PLATAFORMA'!E89</f>
        <v>0</v>
      </c>
      <c r="F89" s="3">
        <f>PLATAFORMA!F89+'FUERA DE PLATAFORMA'!F89</f>
        <v>0</v>
      </c>
      <c r="G89" s="3">
        <f>PLATAFORMA!G89+'FUERA DE PLATAFORMA'!G89</f>
        <v>0</v>
      </c>
      <c r="H89" s="3">
        <f>PLATAFORMA!H89+'FUERA DE PLATAFORMA'!H89</f>
        <v>0</v>
      </c>
      <c r="I89" s="3">
        <f>PLATAFORMA!I89+'FUERA DE PLATAFORMA'!I89</f>
        <v>0</v>
      </c>
      <c r="J89" s="3">
        <f>PLATAFORMA!J89+'FUERA DE PLATAFORMA'!J89</f>
        <v>0</v>
      </c>
      <c r="K89" s="3">
        <f>PLATAFORMA!K89+'FUERA DE PLATAFORMA'!K89</f>
        <v>0</v>
      </c>
      <c r="L89" s="3">
        <f>PLATAFORMA!L89+'FUERA DE PLATAFORMA'!L89</f>
        <v>0</v>
      </c>
      <c r="M89" s="3">
        <f>PLATAFORMA!M89+'FUERA DE PLATAFORMA'!M89</f>
        <v>0</v>
      </c>
      <c r="N89" s="3">
        <f>PLATAFORMA!N89+'FUERA DE PLATAFORMA'!N89</f>
        <v>0</v>
      </c>
      <c r="O89" s="4">
        <f t="shared" si="0"/>
        <v>0</v>
      </c>
    </row>
    <row r="90" spans="1:15">
      <c r="A90" s="33"/>
      <c r="B90" s="2" t="s">
        <v>103</v>
      </c>
      <c r="C90" s="3">
        <f>PLATAFORMA!C90+'FUERA DE PLATAFORMA'!C90</f>
        <v>0</v>
      </c>
      <c r="D90" s="3">
        <f>PLATAFORMA!D90+'FUERA DE PLATAFORMA'!D90</f>
        <v>0</v>
      </c>
      <c r="E90" s="3">
        <f>PLATAFORMA!E90+'FUERA DE PLATAFORMA'!E90</f>
        <v>0</v>
      </c>
      <c r="F90" s="3">
        <f>PLATAFORMA!F90+'FUERA DE PLATAFORMA'!F90</f>
        <v>0</v>
      </c>
      <c r="G90" s="3">
        <f>PLATAFORMA!G90+'FUERA DE PLATAFORMA'!G90</f>
        <v>0</v>
      </c>
      <c r="H90" s="3">
        <f>PLATAFORMA!H90+'FUERA DE PLATAFORMA'!H90</f>
        <v>0</v>
      </c>
      <c r="I90" s="3">
        <f>PLATAFORMA!I90+'FUERA DE PLATAFORMA'!I90</f>
        <v>0</v>
      </c>
      <c r="J90" s="3">
        <f>PLATAFORMA!J90+'FUERA DE PLATAFORMA'!J90</f>
        <v>0</v>
      </c>
      <c r="K90" s="3">
        <f>PLATAFORMA!K90+'FUERA DE PLATAFORMA'!K90</f>
        <v>0</v>
      </c>
      <c r="L90" s="3">
        <f>PLATAFORMA!L90+'FUERA DE PLATAFORMA'!L90</f>
        <v>0</v>
      </c>
      <c r="M90" s="3">
        <f>PLATAFORMA!M90+'FUERA DE PLATAFORMA'!M90</f>
        <v>0</v>
      </c>
      <c r="N90" s="3">
        <f>PLATAFORMA!N90+'FUERA DE PLATAFORMA'!N90</f>
        <v>0</v>
      </c>
      <c r="O90" s="4">
        <f t="shared" si="0"/>
        <v>0</v>
      </c>
    </row>
    <row r="91" spans="1:15">
      <c r="A91" s="33"/>
      <c r="B91" s="2" t="s">
        <v>104</v>
      </c>
      <c r="C91" s="3">
        <f>PLATAFORMA!C91+'FUERA DE PLATAFORMA'!C91</f>
        <v>0</v>
      </c>
      <c r="D91" s="3">
        <f>PLATAFORMA!D91+'FUERA DE PLATAFORMA'!D91</f>
        <v>0</v>
      </c>
      <c r="E91" s="3">
        <f>PLATAFORMA!E91+'FUERA DE PLATAFORMA'!E91</f>
        <v>0</v>
      </c>
      <c r="F91" s="3">
        <f>PLATAFORMA!F91+'FUERA DE PLATAFORMA'!F91</f>
        <v>0</v>
      </c>
      <c r="G91" s="3">
        <f>PLATAFORMA!G91+'FUERA DE PLATAFORMA'!G91</f>
        <v>0</v>
      </c>
      <c r="H91" s="3">
        <f>PLATAFORMA!H91+'FUERA DE PLATAFORMA'!H91</f>
        <v>0</v>
      </c>
      <c r="I91" s="3">
        <f>PLATAFORMA!I91+'FUERA DE PLATAFORMA'!I91</f>
        <v>0</v>
      </c>
      <c r="J91" s="3">
        <f>PLATAFORMA!J91+'FUERA DE PLATAFORMA'!J91</f>
        <v>0</v>
      </c>
      <c r="K91" s="3">
        <f>PLATAFORMA!K91+'FUERA DE PLATAFORMA'!K91</f>
        <v>0</v>
      </c>
      <c r="L91" s="3">
        <f>PLATAFORMA!L91+'FUERA DE PLATAFORMA'!L91</f>
        <v>0</v>
      </c>
      <c r="M91" s="3">
        <f>PLATAFORMA!M91+'FUERA DE PLATAFORMA'!M91</f>
        <v>0</v>
      </c>
      <c r="N91" s="3">
        <f>PLATAFORMA!N91+'FUERA DE PLATAFORMA'!N91</f>
        <v>0</v>
      </c>
      <c r="O91" s="4">
        <f t="shared" si="0"/>
        <v>0</v>
      </c>
    </row>
    <row r="92" spans="1:15">
      <c r="A92" s="33"/>
      <c r="B92" s="2" t="s">
        <v>105</v>
      </c>
      <c r="C92" s="3">
        <f>PLATAFORMA!C92+'FUERA DE PLATAFORMA'!C92</f>
        <v>0</v>
      </c>
      <c r="D92" s="3">
        <f>PLATAFORMA!D92+'FUERA DE PLATAFORMA'!D92</f>
        <v>0</v>
      </c>
      <c r="E92" s="3">
        <f>PLATAFORMA!E92+'FUERA DE PLATAFORMA'!E92</f>
        <v>0</v>
      </c>
      <c r="F92" s="3">
        <f>PLATAFORMA!F92+'FUERA DE PLATAFORMA'!F92</f>
        <v>0</v>
      </c>
      <c r="G92" s="3">
        <f>PLATAFORMA!G92+'FUERA DE PLATAFORMA'!G92</f>
        <v>0</v>
      </c>
      <c r="H92" s="3">
        <f>PLATAFORMA!H92+'FUERA DE PLATAFORMA'!H92</f>
        <v>0</v>
      </c>
      <c r="I92" s="3">
        <f>PLATAFORMA!I92+'FUERA DE PLATAFORMA'!I92</f>
        <v>0</v>
      </c>
      <c r="J92" s="3">
        <f>PLATAFORMA!J92+'FUERA DE PLATAFORMA'!J92</f>
        <v>0</v>
      </c>
      <c r="K92" s="3">
        <f>PLATAFORMA!K92+'FUERA DE PLATAFORMA'!K92</f>
        <v>0</v>
      </c>
      <c r="L92" s="3">
        <f>PLATAFORMA!L92+'FUERA DE PLATAFORMA'!L92</f>
        <v>0</v>
      </c>
      <c r="M92" s="3">
        <f>PLATAFORMA!M92+'FUERA DE PLATAFORMA'!M92</f>
        <v>0</v>
      </c>
      <c r="N92" s="3">
        <f>PLATAFORMA!N92+'FUERA DE PLATAFORMA'!N92</f>
        <v>0</v>
      </c>
      <c r="O92" s="4">
        <f t="shared" si="0"/>
        <v>0</v>
      </c>
    </row>
    <row r="93" spans="1:15">
      <c r="A93" s="33"/>
      <c r="B93" s="2" t="s">
        <v>106</v>
      </c>
      <c r="C93" s="3">
        <f>PLATAFORMA!C93+'FUERA DE PLATAFORMA'!C93</f>
        <v>0</v>
      </c>
      <c r="D93" s="3">
        <f>PLATAFORMA!D93+'FUERA DE PLATAFORMA'!D93</f>
        <v>0</v>
      </c>
      <c r="E93" s="3">
        <f>PLATAFORMA!E93+'FUERA DE PLATAFORMA'!E93</f>
        <v>0</v>
      </c>
      <c r="F93" s="3">
        <f>PLATAFORMA!F93+'FUERA DE PLATAFORMA'!F93</f>
        <v>0</v>
      </c>
      <c r="G93" s="3">
        <f>PLATAFORMA!G93+'FUERA DE PLATAFORMA'!G93</f>
        <v>0</v>
      </c>
      <c r="H93" s="3">
        <f>PLATAFORMA!H93+'FUERA DE PLATAFORMA'!H93</f>
        <v>0</v>
      </c>
      <c r="I93" s="3">
        <f>PLATAFORMA!I93+'FUERA DE PLATAFORMA'!I93</f>
        <v>0</v>
      </c>
      <c r="J93" s="3">
        <f>PLATAFORMA!J93+'FUERA DE PLATAFORMA'!J93</f>
        <v>0</v>
      </c>
      <c r="K93" s="3">
        <f>PLATAFORMA!K93+'FUERA DE PLATAFORMA'!K93</f>
        <v>0</v>
      </c>
      <c r="L93" s="3">
        <f>PLATAFORMA!L93+'FUERA DE PLATAFORMA'!L93</f>
        <v>0</v>
      </c>
      <c r="M93" s="3">
        <f>PLATAFORMA!M93+'FUERA DE PLATAFORMA'!M93</f>
        <v>0</v>
      </c>
      <c r="N93" s="3">
        <f>PLATAFORMA!N93+'FUERA DE PLATAFORMA'!N93</f>
        <v>0</v>
      </c>
      <c r="O93" s="4">
        <f t="shared" si="0"/>
        <v>0</v>
      </c>
    </row>
    <row r="94" spans="1:15">
      <c r="A94" s="34"/>
      <c r="B94" s="2" t="s">
        <v>107</v>
      </c>
      <c r="C94" s="3">
        <f>PLATAFORMA!C94+'FUERA DE PLATAFORMA'!C94</f>
        <v>0</v>
      </c>
      <c r="D94" s="3">
        <f>PLATAFORMA!D94+'FUERA DE PLATAFORMA'!D94</f>
        <v>0</v>
      </c>
      <c r="E94" s="3">
        <f>PLATAFORMA!E94+'FUERA DE PLATAFORMA'!E94</f>
        <v>0</v>
      </c>
      <c r="F94" s="3">
        <f>PLATAFORMA!F94+'FUERA DE PLATAFORMA'!F94</f>
        <v>0</v>
      </c>
      <c r="G94" s="3">
        <f>PLATAFORMA!G94+'FUERA DE PLATAFORMA'!G94</f>
        <v>0</v>
      </c>
      <c r="H94" s="3">
        <f>PLATAFORMA!H94+'FUERA DE PLATAFORMA'!H94</f>
        <v>0</v>
      </c>
      <c r="I94" s="3">
        <f>PLATAFORMA!I94+'FUERA DE PLATAFORMA'!I94</f>
        <v>0</v>
      </c>
      <c r="J94" s="3">
        <f>PLATAFORMA!J94+'FUERA DE PLATAFORMA'!J94</f>
        <v>0</v>
      </c>
      <c r="K94" s="3">
        <f>PLATAFORMA!K94+'FUERA DE PLATAFORMA'!K94</f>
        <v>0</v>
      </c>
      <c r="L94" s="3">
        <f>PLATAFORMA!L94+'FUERA DE PLATAFORMA'!L94</f>
        <v>0</v>
      </c>
      <c r="M94" s="3">
        <f>PLATAFORMA!M94+'FUERA DE PLATAFORMA'!M94</f>
        <v>0</v>
      </c>
      <c r="N94" s="3">
        <f>PLATAFORMA!N94+'FUERA DE PLATAFORMA'!N94</f>
        <v>0</v>
      </c>
      <c r="O94" s="4">
        <f t="shared" si="0"/>
        <v>0</v>
      </c>
    </row>
    <row r="95" spans="1:15">
      <c r="A95" s="32" t="s">
        <v>108</v>
      </c>
      <c r="B95" s="2" t="s">
        <v>109</v>
      </c>
      <c r="C95" s="3">
        <f>PLATAFORMA!C95+'FUERA DE PLATAFORMA'!C95</f>
        <v>58964</v>
      </c>
      <c r="D95" s="3">
        <f>PLATAFORMA!D95+'FUERA DE PLATAFORMA'!D95</f>
        <v>54338</v>
      </c>
      <c r="E95" s="3">
        <f>PLATAFORMA!E95+'FUERA DE PLATAFORMA'!E95</f>
        <v>43770</v>
      </c>
      <c r="F95" s="3">
        <f>PLATAFORMA!F95+'FUERA DE PLATAFORMA'!F95</f>
        <v>23156</v>
      </c>
      <c r="G95" s="3">
        <f>PLATAFORMA!G95+'FUERA DE PLATAFORMA'!G95</f>
        <v>7050</v>
      </c>
      <c r="H95" s="3">
        <f>PLATAFORMA!H95+'FUERA DE PLATAFORMA'!H95</f>
        <v>3215</v>
      </c>
      <c r="I95" s="3">
        <f>PLATAFORMA!I95+'FUERA DE PLATAFORMA'!I95</f>
        <v>4533</v>
      </c>
      <c r="J95" s="3">
        <f>PLATAFORMA!J95+'FUERA DE PLATAFORMA'!J95</f>
        <v>5342</v>
      </c>
      <c r="K95" s="3">
        <f>PLATAFORMA!K95+'FUERA DE PLATAFORMA'!K95</f>
        <v>12868</v>
      </c>
      <c r="L95" s="3">
        <f>PLATAFORMA!L95+'FUERA DE PLATAFORMA'!L95</f>
        <v>25397</v>
      </c>
      <c r="M95" s="3">
        <f>PLATAFORMA!M95+'FUERA DE PLATAFORMA'!M95</f>
        <v>46012</v>
      </c>
      <c r="N95" s="3">
        <f>PLATAFORMA!N95+'FUERA DE PLATAFORMA'!N95</f>
        <v>38494</v>
      </c>
      <c r="O95" s="4">
        <f t="shared" si="0"/>
        <v>323139</v>
      </c>
    </row>
    <row r="96" spans="1:15">
      <c r="A96" s="33"/>
      <c r="B96" s="2" t="s">
        <v>110</v>
      </c>
      <c r="C96" s="3">
        <f>PLATAFORMA!C96+'FUERA DE PLATAFORMA'!C96</f>
        <v>0</v>
      </c>
      <c r="D96" s="3">
        <f>PLATAFORMA!D96+'FUERA DE PLATAFORMA'!D96</f>
        <v>0</v>
      </c>
      <c r="E96" s="3">
        <f>PLATAFORMA!E96+'FUERA DE PLATAFORMA'!E96</f>
        <v>0</v>
      </c>
      <c r="F96" s="3">
        <f>PLATAFORMA!F96+'FUERA DE PLATAFORMA'!F96</f>
        <v>0</v>
      </c>
      <c r="G96" s="3">
        <f>PLATAFORMA!G96+'FUERA DE PLATAFORMA'!G96</f>
        <v>0</v>
      </c>
      <c r="H96" s="3">
        <f>PLATAFORMA!H96+'FUERA DE PLATAFORMA'!H96</f>
        <v>0</v>
      </c>
      <c r="I96" s="3">
        <f>PLATAFORMA!I96+'FUERA DE PLATAFORMA'!I96</f>
        <v>0</v>
      </c>
      <c r="J96" s="3">
        <f>PLATAFORMA!J96+'FUERA DE PLATAFORMA'!J96</f>
        <v>0</v>
      </c>
      <c r="K96" s="3">
        <f>PLATAFORMA!K96+'FUERA DE PLATAFORMA'!K96</f>
        <v>0</v>
      </c>
      <c r="L96" s="3">
        <f>PLATAFORMA!L96+'FUERA DE PLATAFORMA'!L96</f>
        <v>0</v>
      </c>
      <c r="M96" s="3">
        <f>PLATAFORMA!M96+'FUERA DE PLATAFORMA'!M96</f>
        <v>0</v>
      </c>
      <c r="N96" s="3">
        <f>PLATAFORMA!N96+'FUERA DE PLATAFORMA'!N96</f>
        <v>0</v>
      </c>
      <c r="O96" s="4">
        <f t="shared" si="0"/>
        <v>0</v>
      </c>
    </row>
    <row r="97" spans="1:15">
      <c r="A97" s="33"/>
      <c r="B97" s="2" t="s">
        <v>111</v>
      </c>
      <c r="C97" s="3">
        <f>PLATAFORMA!C97+'FUERA DE PLATAFORMA'!C97</f>
        <v>5270</v>
      </c>
      <c r="D97" s="3">
        <f>PLATAFORMA!D97+'FUERA DE PLATAFORMA'!D97</f>
        <v>5480</v>
      </c>
      <c r="E97" s="3">
        <f>PLATAFORMA!E97+'FUERA DE PLATAFORMA'!E97</f>
        <v>4714</v>
      </c>
      <c r="F97" s="3">
        <f>PLATAFORMA!F97+'FUERA DE PLATAFORMA'!F97</f>
        <v>2105</v>
      </c>
      <c r="G97" s="3">
        <f>PLATAFORMA!G97+'FUERA DE PLATAFORMA'!G97</f>
        <v>712</v>
      </c>
      <c r="H97" s="3">
        <f>PLATAFORMA!H97+'FUERA DE PLATAFORMA'!H97</f>
        <v>316</v>
      </c>
      <c r="I97" s="3">
        <f>PLATAFORMA!I97+'FUERA DE PLATAFORMA'!I97</f>
        <v>534</v>
      </c>
      <c r="J97" s="3">
        <f>PLATAFORMA!J97+'FUERA DE PLATAFORMA'!J97</f>
        <v>616</v>
      </c>
      <c r="K97" s="3">
        <f>PLATAFORMA!K97+'FUERA DE PLATAFORMA'!K97</f>
        <v>1294</v>
      </c>
      <c r="L97" s="3">
        <f>PLATAFORMA!L97+'FUERA DE PLATAFORMA'!L97</f>
        <v>2799</v>
      </c>
      <c r="M97" s="3">
        <f>PLATAFORMA!M97+'FUERA DE PLATAFORMA'!M97</f>
        <v>3728</v>
      </c>
      <c r="N97" s="3">
        <f>PLATAFORMA!N97+'FUERA DE PLATAFORMA'!N97</f>
        <v>3894</v>
      </c>
      <c r="O97" s="4">
        <f t="shared" si="0"/>
        <v>31462</v>
      </c>
    </row>
    <row r="98" spans="1:15">
      <c r="A98" s="33"/>
      <c r="B98" s="2" t="s">
        <v>112</v>
      </c>
      <c r="C98" s="3">
        <f>PLATAFORMA!C98+'FUERA DE PLATAFORMA'!C98</f>
        <v>1717</v>
      </c>
      <c r="D98" s="3">
        <f>PLATAFORMA!D98+'FUERA DE PLATAFORMA'!D98</f>
        <v>1302</v>
      </c>
      <c r="E98" s="3">
        <f>PLATAFORMA!E98+'FUERA DE PLATAFORMA'!E98</f>
        <v>856</v>
      </c>
      <c r="F98" s="3">
        <f>PLATAFORMA!F98+'FUERA DE PLATAFORMA'!F98</f>
        <v>267</v>
      </c>
      <c r="G98" s="3">
        <f>PLATAFORMA!G98+'FUERA DE PLATAFORMA'!G98</f>
        <v>0</v>
      </c>
      <c r="H98" s="3">
        <f>PLATAFORMA!H98+'FUERA DE PLATAFORMA'!H98</f>
        <v>0</v>
      </c>
      <c r="I98" s="3">
        <f>PLATAFORMA!I98+'FUERA DE PLATAFORMA'!I98</f>
        <v>0</v>
      </c>
      <c r="J98" s="3">
        <f>PLATAFORMA!J98+'FUERA DE PLATAFORMA'!J98</f>
        <v>0</v>
      </c>
      <c r="K98" s="3">
        <f>PLATAFORMA!K98+'FUERA DE PLATAFORMA'!K98</f>
        <v>0</v>
      </c>
      <c r="L98" s="3">
        <f>PLATAFORMA!L98+'FUERA DE PLATAFORMA'!L98</f>
        <v>0</v>
      </c>
      <c r="M98" s="3">
        <f>PLATAFORMA!M98+'FUERA DE PLATAFORMA'!M98</f>
        <v>961</v>
      </c>
      <c r="N98" s="3">
        <f>PLATAFORMA!N98+'FUERA DE PLATAFORMA'!N98</f>
        <v>1191</v>
      </c>
      <c r="O98" s="4">
        <f t="shared" si="0"/>
        <v>6294</v>
      </c>
    </row>
    <row r="99" spans="1:15">
      <c r="A99" s="33"/>
      <c r="B99" s="2" t="s">
        <v>113</v>
      </c>
      <c r="C99" s="3">
        <f>PLATAFORMA!C99+'FUERA DE PLATAFORMA'!C99</f>
        <v>991</v>
      </c>
      <c r="D99" s="3">
        <f>PLATAFORMA!D99+'FUERA DE PLATAFORMA'!D99</f>
        <v>1170</v>
      </c>
      <c r="E99" s="3">
        <f>PLATAFORMA!E99+'FUERA DE PLATAFORMA'!E99</f>
        <v>730</v>
      </c>
      <c r="F99" s="3">
        <f>PLATAFORMA!F99+'FUERA DE PLATAFORMA'!F99</f>
        <v>8</v>
      </c>
      <c r="G99" s="3">
        <f>PLATAFORMA!G99+'FUERA DE PLATAFORMA'!G99</f>
        <v>0</v>
      </c>
      <c r="H99" s="3">
        <f>PLATAFORMA!H99+'FUERA DE PLATAFORMA'!H99</f>
        <v>0</v>
      </c>
      <c r="I99" s="3">
        <f>PLATAFORMA!I99+'FUERA DE PLATAFORMA'!I99</f>
        <v>0</v>
      </c>
      <c r="J99" s="3">
        <f>PLATAFORMA!J99+'FUERA DE PLATAFORMA'!J99</f>
        <v>0</v>
      </c>
      <c r="K99" s="3">
        <f>PLATAFORMA!K99+'FUERA DE PLATAFORMA'!K99</f>
        <v>0</v>
      </c>
      <c r="L99" s="3">
        <f>PLATAFORMA!L99+'FUERA DE PLATAFORMA'!L99</f>
        <v>427</v>
      </c>
      <c r="M99" s="3">
        <f>PLATAFORMA!M99+'FUERA DE PLATAFORMA'!M99</f>
        <v>476</v>
      </c>
      <c r="N99" s="3">
        <f>PLATAFORMA!N99+'FUERA DE PLATAFORMA'!N99</f>
        <v>530</v>
      </c>
      <c r="O99" s="4">
        <f t="shared" si="0"/>
        <v>4332</v>
      </c>
    </row>
    <row r="100" spans="1:15">
      <c r="A100" s="33"/>
      <c r="B100" s="2" t="s">
        <v>114</v>
      </c>
      <c r="C100" s="3">
        <f>PLATAFORMA!C100+'FUERA DE PLATAFORMA'!C100</f>
        <v>1800</v>
      </c>
      <c r="D100" s="3">
        <f>PLATAFORMA!D100+'FUERA DE PLATAFORMA'!D100</f>
        <v>1495</v>
      </c>
      <c r="E100" s="3">
        <f>PLATAFORMA!E100+'FUERA DE PLATAFORMA'!E100</f>
        <v>490</v>
      </c>
      <c r="F100" s="3">
        <f>PLATAFORMA!F100+'FUERA DE PLATAFORMA'!F100</f>
        <v>303</v>
      </c>
      <c r="G100" s="3">
        <f>PLATAFORMA!G100+'FUERA DE PLATAFORMA'!G100</f>
        <v>0</v>
      </c>
      <c r="H100" s="3">
        <f>PLATAFORMA!H100+'FUERA DE PLATAFORMA'!H100</f>
        <v>0</v>
      </c>
      <c r="I100" s="3">
        <f>PLATAFORMA!I100+'FUERA DE PLATAFORMA'!I100</f>
        <v>0</v>
      </c>
      <c r="J100" s="3">
        <f>PLATAFORMA!J100+'FUERA DE PLATAFORMA'!J100</f>
        <v>0</v>
      </c>
      <c r="K100" s="3">
        <f>PLATAFORMA!K100+'FUERA DE PLATAFORMA'!K100</f>
        <v>0</v>
      </c>
      <c r="L100" s="3">
        <f>PLATAFORMA!L100+'FUERA DE PLATAFORMA'!L100</f>
        <v>457</v>
      </c>
      <c r="M100" s="3">
        <f>PLATAFORMA!M100+'FUERA DE PLATAFORMA'!M100</f>
        <v>1220</v>
      </c>
      <c r="N100" s="3">
        <f>PLATAFORMA!N100+'FUERA DE PLATAFORMA'!N100</f>
        <v>1163</v>
      </c>
      <c r="O100" s="4">
        <f t="shared" si="0"/>
        <v>6928</v>
      </c>
    </row>
    <row r="101" spans="1:15">
      <c r="A101" s="33"/>
      <c r="B101" s="2" t="s">
        <v>115</v>
      </c>
      <c r="C101" s="3">
        <f>PLATAFORMA!C101+'FUERA DE PLATAFORMA'!C101</f>
        <v>4460</v>
      </c>
      <c r="D101" s="3">
        <f>PLATAFORMA!D101+'FUERA DE PLATAFORMA'!D101</f>
        <v>4093</v>
      </c>
      <c r="E101" s="3">
        <f>PLATAFORMA!E101+'FUERA DE PLATAFORMA'!E101</f>
        <v>2648</v>
      </c>
      <c r="F101" s="3">
        <f>PLATAFORMA!F101+'FUERA DE PLATAFORMA'!F101</f>
        <v>2302</v>
      </c>
      <c r="G101" s="3">
        <f>PLATAFORMA!G101+'FUERA DE PLATAFORMA'!G101</f>
        <v>1288</v>
      </c>
      <c r="H101" s="3">
        <f>PLATAFORMA!H101+'FUERA DE PLATAFORMA'!H101</f>
        <v>451</v>
      </c>
      <c r="I101" s="3">
        <f>PLATAFORMA!I101+'FUERA DE PLATAFORMA'!I101</f>
        <v>643</v>
      </c>
      <c r="J101" s="3">
        <f>PLATAFORMA!J101+'FUERA DE PLATAFORMA'!J101</f>
        <v>784</v>
      </c>
      <c r="K101" s="3">
        <f>PLATAFORMA!K101+'FUERA DE PLATAFORMA'!K101</f>
        <v>1325</v>
      </c>
      <c r="L101" s="3">
        <f>PLATAFORMA!L101+'FUERA DE PLATAFORMA'!L101</f>
        <v>2108</v>
      </c>
      <c r="M101" s="3">
        <f>PLATAFORMA!M101+'FUERA DE PLATAFORMA'!M101</f>
        <v>3772</v>
      </c>
      <c r="N101" s="3">
        <f>PLATAFORMA!N101+'FUERA DE PLATAFORMA'!N101</f>
        <v>3282</v>
      </c>
      <c r="O101" s="4">
        <f t="shared" si="0"/>
        <v>27156</v>
      </c>
    </row>
    <row r="102" spans="1:15">
      <c r="A102" s="33"/>
      <c r="B102" s="2" t="s">
        <v>116</v>
      </c>
      <c r="C102" s="3">
        <f>PLATAFORMA!C102+'FUERA DE PLATAFORMA'!C102</f>
        <v>23192</v>
      </c>
      <c r="D102" s="3">
        <f>PLATAFORMA!D102+'FUERA DE PLATAFORMA'!D102</f>
        <v>23310</v>
      </c>
      <c r="E102" s="3">
        <f>PLATAFORMA!E102+'FUERA DE PLATAFORMA'!E102</f>
        <v>15356</v>
      </c>
      <c r="F102" s="3">
        <f>PLATAFORMA!F102+'FUERA DE PLATAFORMA'!F102</f>
        <v>8649</v>
      </c>
      <c r="G102" s="3">
        <f>PLATAFORMA!G102+'FUERA DE PLATAFORMA'!G102</f>
        <v>4208</v>
      </c>
      <c r="H102" s="3">
        <f>PLATAFORMA!H102+'FUERA DE PLATAFORMA'!H102</f>
        <v>3293</v>
      </c>
      <c r="I102" s="3">
        <f>PLATAFORMA!I102+'FUERA DE PLATAFORMA'!I102</f>
        <v>3953</v>
      </c>
      <c r="J102" s="3">
        <f>PLATAFORMA!J102+'FUERA DE PLATAFORMA'!J102</f>
        <v>3406</v>
      </c>
      <c r="K102" s="3">
        <f>PLATAFORMA!K102+'FUERA DE PLATAFORMA'!K102</f>
        <v>7265</v>
      </c>
      <c r="L102" s="3">
        <f>PLATAFORMA!L102+'FUERA DE PLATAFORMA'!L102</f>
        <v>10916</v>
      </c>
      <c r="M102" s="3">
        <f>PLATAFORMA!M102+'FUERA DE PLATAFORMA'!M102</f>
        <v>16618</v>
      </c>
      <c r="N102" s="3">
        <f>PLATAFORMA!N102+'FUERA DE PLATAFORMA'!N102</f>
        <v>14876</v>
      </c>
      <c r="O102" s="4">
        <f t="shared" si="0"/>
        <v>135042</v>
      </c>
    </row>
    <row r="103" spans="1:15">
      <c r="A103" s="33"/>
      <c r="B103" s="2" t="s">
        <v>117</v>
      </c>
      <c r="C103" s="3">
        <f>PLATAFORMA!C103+'FUERA DE PLATAFORMA'!C103</f>
        <v>11530</v>
      </c>
      <c r="D103" s="3">
        <f>PLATAFORMA!D103+'FUERA DE PLATAFORMA'!D103</f>
        <v>9635</v>
      </c>
      <c r="E103" s="3">
        <f>PLATAFORMA!E103+'FUERA DE PLATAFORMA'!E103</f>
        <v>6853</v>
      </c>
      <c r="F103" s="3">
        <f>PLATAFORMA!F103+'FUERA DE PLATAFORMA'!F103</f>
        <v>0</v>
      </c>
      <c r="G103" s="3">
        <f>PLATAFORMA!G103+'FUERA DE PLATAFORMA'!G103</f>
        <v>0</v>
      </c>
      <c r="H103" s="3">
        <f>PLATAFORMA!H103+'FUERA DE PLATAFORMA'!H103</f>
        <v>0</v>
      </c>
      <c r="I103" s="3">
        <f>PLATAFORMA!I103+'FUERA DE PLATAFORMA'!I103</f>
        <v>0</v>
      </c>
      <c r="J103" s="3">
        <f>PLATAFORMA!J103+'FUERA DE PLATAFORMA'!J103</f>
        <v>0</v>
      </c>
      <c r="K103" s="3">
        <f>PLATAFORMA!K103+'FUERA DE PLATAFORMA'!K103</f>
        <v>0</v>
      </c>
      <c r="L103" s="3">
        <f>PLATAFORMA!L103+'FUERA DE PLATAFORMA'!L103</f>
        <v>4365</v>
      </c>
      <c r="M103" s="3">
        <f>PLATAFORMA!M103+'FUERA DE PLATAFORMA'!M103</f>
        <v>7716</v>
      </c>
      <c r="N103" s="3">
        <f>PLATAFORMA!N103+'FUERA DE PLATAFORMA'!N103</f>
        <v>8727</v>
      </c>
      <c r="O103" s="4">
        <f t="shared" si="0"/>
        <v>48826</v>
      </c>
    </row>
    <row r="104" spans="1:15">
      <c r="A104" s="33"/>
      <c r="B104" s="2" t="s">
        <v>118</v>
      </c>
      <c r="C104" s="3">
        <f>PLATAFORMA!C104+'FUERA DE PLATAFORMA'!C104</f>
        <v>0</v>
      </c>
      <c r="D104" s="3">
        <f>PLATAFORMA!D104+'FUERA DE PLATAFORMA'!D104</f>
        <v>0</v>
      </c>
      <c r="E104" s="3">
        <f>PLATAFORMA!E104+'FUERA DE PLATAFORMA'!E104</f>
        <v>0</v>
      </c>
      <c r="F104" s="3">
        <f>PLATAFORMA!F104+'FUERA DE PLATAFORMA'!F104</f>
        <v>0</v>
      </c>
      <c r="G104" s="3">
        <f>PLATAFORMA!G104+'FUERA DE PLATAFORMA'!G104</f>
        <v>0</v>
      </c>
      <c r="H104" s="3">
        <f>PLATAFORMA!H104+'FUERA DE PLATAFORMA'!H104</f>
        <v>0</v>
      </c>
      <c r="I104" s="3">
        <f>PLATAFORMA!I104+'FUERA DE PLATAFORMA'!I104</f>
        <v>0</v>
      </c>
      <c r="J104" s="3">
        <f>PLATAFORMA!J104+'FUERA DE PLATAFORMA'!J104</f>
        <v>0</v>
      </c>
      <c r="K104" s="3">
        <f>PLATAFORMA!K104+'FUERA DE PLATAFORMA'!K104</f>
        <v>0</v>
      </c>
      <c r="L104" s="3">
        <f>PLATAFORMA!L104+'FUERA DE PLATAFORMA'!L104</f>
        <v>0</v>
      </c>
      <c r="M104" s="3">
        <f>PLATAFORMA!M104+'FUERA DE PLATAFORMA'!M104</f>
        <v>0</v>
      </c>
      <c r="N104" s="3">
        <f>PLATAFORMA!N104+'FUERA DE PLATAFORMA'!N104</f>
        <v>0</v>
      </c>
      <c r="O104" s="4">
        <f t="shared" si="0"/>
        <v>0</v>
      </c>
    </row>
    <row r="105" spans="1:15">
      <c r="A105" s="33"/>
      <c r="B105" s="2" t="s">
        <v>119</v>
      </c>
      <c r="C105" s="3">
        <f>PLATAFORMA!C105+'FUERA DE PLATAFORMA'!C105</f>
        <v>0</v>
      </c>
      <c r="D105" s="3">
        <f>PLATAFORMA!D105+'FUERA DE PLATAFORMA'!D105</f>
        <v>0</v>
      </c>
      <c r="E105" s="3">
        <f>PLATAFORMA!E105+'FUERA DE PLATAFORMA'!E105</f>
        <v>0</v>
      </c>
      <c r="F105" s="3">
        <f>PLATAFORMA!F105+'FUERA DE PLATAFORMA'!F105</f>
        <v>0</v>
      </c>
      <c r="G105" s="3">
        <f>PLATAFORMA!G105+'FUERA DE PLATAFORMA'!G105</f>
        <v>0</v>
      </c>
      <c r="H105" s="3">
        <f>PLATAFORMA!H105+'FUERA DE PLATAFORMA'!H105</f>
        <v>0</v>
      </c>
      <c r="I105" s="3">
        <f>PLATAFORMA!I105+'FUERA DE PLATAFORMA'!I105</f>
        <v>0</v>
      </c>
      <c r="J105" s="3">
        <f>PLATAFORMA!J105+'FUERA DE PLATAFORMA'!J105</f>
        <v>0</v>
      </c>
      <c r="K105" s="3">
        <f>PLATAFORMA!K105+'FUERA DE PLATAFORMA'!K105</f>
        <v>0</v>
      </c>
      <c r="L105" s="3">
        <f>PLATAFORMA!L105+'FUERA DE PLATAFORMA'!L105</f>
        <v>0</v>
      </c>
      <c r="M105" s="3">
        <f>PLATAFORMA!M105+'FUERA DE PLATAFORMA'!M105</f>
        <v>0</v>
      </c>
      <c r="N105" s="3">
        <f>PLATAFORMA!N105+'FUERA DE PLATAFORMA'!N105</f>
        <v>0</v>
      </c>
      <c r="O105" s="4">
        <f t="shared" si="0"/>
        <v>0</v>
      </c>
    </row>
    <row r="106" spans="1:15">
      <c r="A106" s="33"/>
      <c r="B106" s="2" t="s">
        <v>120</v>
      </c>
      <c r="C106" s="3">
        <f>PLATAFORMA!C106+'FUERA DE PLATAFORMA'!C106</f>
        <v>0</v>
      </c>
      <c r="D106" s="3">
        <f>PLATAFORMA!D106+'FUERA DE PLATAFORMA'!D106</f>
        <v>0</v>
      </c>
      <c r="E106" s="3">
        <f>PLATAFORMA!E106+'FUERA DE PLATAFORMA'!E106</f>
        <v>0</v>
      </c>
      <c r="F106" s="3">
        <f>PLATAFORMA!F106+'FUERA DE PLATAFORMA'!F106</f>
        <v>0</v>
      </c>
      <c r="G106" s="3">
        <f>PLATAFORMA!G106+'FUERA DE PLATAFORMA'!G106</f>
        <v>0</v>
      </c>
      <c r="H106" s="3">
        <f>PLATAFORMA!H106+'FUERA DE PLATAFORMA'!H106</f>
        <v>0</v>
      </c>
      <c r="I106" s="3">
        <f>PLATAFORMA!I106+'FUERA DE PLATAFORMA'!I106</f>
        <v>0</v>
      </c>
      <c r="J106" s="3">
        <f>PLATAFORMA!J106+'FUERA DE PLATAFORMA'!J106</f>
        <v>0</v>
      </c>
      <c r="K106" s="3">
        <f>PLATAFORMA!K106+'FUERA DE PLATAFORMA'!K106</f>
        <v>0</v>
      </c>
      <c r="L106" s="3">
        <f>PLATAFORMA!L106+'FUERA DE PLATAFORMA'!L106</f>
        <v>0</v>
      </c>
      <c r="M106" s="3">
        <f>PLATAFORMA!M106+'FUERA DE PLATAFORMA'!M106</f>
        <v>0</v>
      </c>
      <c r="N106" s="3">
        <f>PLATAFORMA!N106+'FUERA DE PLATAFORMA'!N106</f>
        <v>0</v>
      </c>
      <c r="O106" s="4">
        <f t="shared" si="0"/>
        <v>0</v>
      </c>
    </row>
    <row r="107" spans="1:15">
      <c r="A107" s="34"/>
      <c r="B107" s="2" t="s">
        <v>121</v>
      </c>
      <c r="C107" s="3">
        <f>PLATAFORMA!C107+'FUERA DE PLATAFORMA'!C107</f>
        <v>0</v>
      </c>
      <c r="D107" s="3">
        <f>PLATAFORMA!D107+'FUERA DE PLATAFORMA'!D107</f>
        <v>0</v>
      </c>
      <c r="E107" s="3">
        <f>PLATAFORMA!E107+'FUERA DE PLATAFORMA'!E107</f>
        <v>0</v>
      </c>
      <c r="F107" s="3">
        <f>PLATAFORMA!F107+'FUERA DE PLATAFORMA'!F107</f>
        <v>0</v>
      </c>
      <c r="G107" s="3">
        <f>PLATAFORMA!G107+'FUERA DE PLATAFORMA'!G107</f>
        <v>0</v>
      </c>
      <c r="H107" s="3">
        <f>PLATAFORMA!H107+'FUERA DE PLATAFORMA'!H107</f>
        <v>0</v>
      </c>
      <c r="I107" s="3">
        <f>PLATAFORMA!I107+'FUERA DE PLATAFORMA'!I107</f>
        <v>0</v>
      </c>
      <c r="J107" s="3">
        <f>PLATAFORMA!J107+'FUERA DE PLATAFORMA'!J107</f>
        <v>0</v>
      </c>
      <c r="K107" s="3">
        <f>PLATAFORMA!K107+'FUERA DE PLATAFORMA'!K107</f>
        <v>0</v>
      </c>
      <c r="L107" s="3">
        <f>PLATAFORMA!L107+'FUERA DE PLATAFORMA'!L107</f>
        <v>0</v>
      </c>
      <c r="M107" s="3">
        <f>PLATAFORMA!M107+'FUERA DE PLATAFORMA'!M107</f>
        <v>0</v>
      </c>
      <c r="N107" s="3">
        <f>PLATAFORMA!N107+'FUERA DE PLATAFORMA'!N107</f>
        <v>0</v>
      </c>
      <c r="O107" s="4">
        <f t="shared" si="0"/>
        <v>0</v>
      </c>
    </row>
    <row r="108" spans="1:15">
      <c r="A108" s="26" t="s">
        <v>122</v>
      </c>
      <c r="B108" s="27"/>
      <c r="C108" s="4">
        <f t="shared" ref="C108:O108" si="1">SUM(C3:C107)</f>
        <v>395962</v>
      </c>
      <c r="D108" s="4">
        <f t="shared" si="1"/>
        <v>439082</v>
      </c>
      <c r="E108" s="4">
        <f t="shared" si="1"/>
        <v>225814</v>
      </c>
      <c r="F108" s="4">
        <f t="shared" si="1"/>
        <v>154500</v>
      </c>
      <c r="G108" s="4">
        <f t="shared" si="1"/>
        <v>117788</v>
      </c>
      <c r="H108" s="4">
        <f t="shared" si="1"/>
        <v>139551</v>
      </c>
      <c r="I108" s="4">
        <f t="shared" si="1"/>
        <v>253585</v>
      </c>
      <c r="J108" s="4">
        <f t="shared" si="1"/>
        <v>180758</v>
      </c>
      <c r="K108" s="4">
        <f t="shared" si="1"/>
        <v>142816</v>
      </c>
      <c r="L108" s="4">
        <f t="shared" si="1"/>
        <v>167116</v>
      </c>
      <c r="M108" s="4">
        <f t="shared" si="1"/>
        <v>222298</v>
      </c>
      <c r="N108" s="4">
        <f t="shared" si="1"/>
        <v>167855</v>
      </c>
      <c r="O108" s="7">
        <f t="shared" si="1"/>
        <v>2607125</v>
      </c>
    </row>
    <row r="110" spans="1:15" ht="15" customHeight="1">
      <c r="A110" s="25"/>
      <c r="B110" s="25"/>
      <c r="C110" s="25"/>
      <c r="D110" s="25"/>
      <c r="E110" s="25"/>
      <c r="F110" s="25"/>
      <c r="G110" s="25"/>
    </row>
  </sheetData>
  <mergeCells count="19">
    <mergeCell ref="A1:O1"/>
    <mergeCell ref="A3:A7"/>
    <mergeCell ref="A8:A10"/>
    <mergeCell ref="A11:A16"/>
    <mergeCell ref="A17:A19"/>
    <mergeCell ref="A110:G110"/>
    <mergeCell ref="A108:B108"/>
    <mergeCell ref="A20:A23"/>
    <mergeCell ref="A24:A30"/>
    <mergeCell ref="A63:A65"/>
    <mergeCell ref="A66:A77"/>
    <mergeCell ref="A31:A32"/>
    <mergeCell ref="A78:A94"/>
    <mergeCell ref="A95:A107"/>
    <mergeCell ref="A33:A35"/>
    <mergeCell ref="A36:A42"/>
    <mergeCell ref="A43:A44"/>
    <mergeCell ref="A45:A49"/>
    <mergeCell ref="A50:A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>
      <selection activeCell="E121" sqref="E121"/>
    </sheetView>
  </sheetViews>
  <sheetFormatPr baseColWidth="10" defaultColWidth="14.42578125" defaultRowHeight="15" customHeight="1"/>
  <cols>
    <col min="1" max="1" width="17.28515625" customWidth="1"/>
    <col min="2" max="2" width="37.5703125" customWidth="1"/>
    <col min="3" max="15" width="10.7109375" customWidth="1"/>
    <col min="16" max="16" width="3" customWidth="1"/>
    <col min="17" max="17" width="17.28515625" customWidth="1"/>
    <col min="18" max="18" width="38.42578125" customWidth="1"/>
    <col min="19" max="31" width="10.7109375" customWidth="1"/>
    <col min="32" max="32" width="5.140625" customWidth="1"/>
    <col min="33" max="33" width="20.7109375" customWidth="1"/>
    <col min="34" max="34" width="34.28515625" customWidth="1"/>
    <col min="48" max="48" width="4.42578125" customWidth="1"/>
  </cols>
  <sheetData>
    <row r="1" spans="1:15" ht="15" customHeight="1">
      <c r="A1" s="39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>
      <c r="A2" s="8" t="s">
        <v>132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  <c r="G2" s="8" t="s">
        <v>138</v>
      </c>
      <c r="H2" s="8" t="s">
        <v>139</v>
      </c>
      <c r="I2" s="8" t="s">
        <v>140</v>
      </c>
      <c r="J2" s="8" t="s">
        <v>141</v>
      </c>
      <c r="K2" s="8" t="s">
        <v>142</v>
      </c>
      <c r="L2" s="8" t="s">
        <v>143</v>
      </c>
      <c r="M2" s="8" t="s">
        <v>144</v>
      </c>
      <c r="N2" s="8" t="s">
        <v>145</v>
      </c>
      <c r="O2" s="8" t="s">
        <v>146</v>
      </c>
    </row>
    <row r="3" spans="1:15">
      <c r="A3" s="40" t="s">
        <v>1</v>
      </c>
      <c r="B3" s="9" t="s">
        <v>2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1">
        <f t="shared" ref="O3:O107" si="0">SUM(C3:N3)</f>
        <v>0</v>
      </c>
    </row>
    <row r="4" spans="1:15">
      <c r="A4" s="29"/>
      <c r="B4" s="9" t="s">
        <v>3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1">
        <f t="shared" si="0"/>
        <v>0</v>
      </c>
    </row>
    <row r="5" spans="1:15">
      <c r="A5" s="29"/>
      <c r="B5" s="9" t="s">
        <v>4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1">
        <f t="shared" si="0"/>
        <v>0</v>
      </c>
    </row>
    <row r="6" spans="1:15">
      <c r="A6" s="29"/>
      <c r="B6" s="9" t="s">
        <v>5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1">
        <f t="shared" si="0"/>
        <v>0</v>
      </c>
    </row>
    <row r="7" spans="1:15">
      <c r="A7" s="30"/>
      <c r="B7" s="9" t="s">
        <v>6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1">
        <f t="shared" si="0"/>
        <v>0</v>
      </c>
    </row>
    <row r="8" spans="1:15">
      <c r="A8" s="40" t="s">
        <v>7</v>
      </c>
      <c r="B8" s="9" t="s">
        <v>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1">
        <f t="shared" si="0"/>
        <v>0</v>
      </c>
    </row>
    <row r="9" spans="1:15">
      <c r="A9" s="29"/>
      <c r="B9" s="9" t="s">
        <v>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1">
        <f t="shared" si="0"/>
        <v>0</v>
      </c>
    </row>
    <row r="10" spans="1:15">
      <c r="A10" s="30"/>
      <c r="B10" s="9" t="s">
        <v>10</v>
      </c>
      <c r="C10" s="10">
        <v>235</v>
      </c>
      <c r="D10" s="10">
        <v>278</v>
      </c>
      <c r="E10" s="10">
        <v>222</v>
      </c>
      <c r="F10" s="10">
        <v>322</v>
      </c>
      <c r="G10" s="10">
        <v>426</v>
      </c>
      <c r="H10" s="10">
        <v>311</v>
      </c>
      <c r="I10" s="10">
        <v>427</v>
      </c>
      <c r="J10" s="10">
        <v>265</v>
      </c>
      <c r="K10" s="10">
        <v>311</v>
      </c>
      <c r="L10" s="10">
        <v>141</v>
      </c>
      <c r="M10" s="10">
        <v>295</v>
      </c>
      <c r="N10" s="10">
        <v>154</v>
      </c>
      <c r="O10" s="11">
        <f t="shared" si="0"/>
        <v>3387</v>
      </c>
    </row>
    <row r="11" spans="1:15">
      <c r="A11" s="40" t="s">
        <v>11</v>
      </c>
      <c r="B11" s="9" t="s">
        <v>12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1">
        <f t="shared" si="0"/>
        <v>0</v>
      </c>
    </row>
    <row r="12" spans="1:15">
      <c r="A12" s="29"/>
      <c r="B12" s="9" t="s">
        <v>13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1">
        <f t="shared" si="0"/>
        <v>0</v>
      </c>
    </row>
    <row r="13" spans="1:15">
      <c r="A13" s="29"/>
      <c r="B13" s="9" t="s">
        <v>14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f t="shared" si="0"/>
        <v>0</v>
      </c>
    </row>
    <row r="14" spans="1:15">
      <c r="A14" s="29"/>
      <c r="B14" s="12" t="s">
        <v>15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1">
        <f t="shared" si="0"/>
        <v>0</v>
      </c>
    </row>
    <row r="15" spans="1:15">
      <c r="A15" s="29"/>
      <c r="B15" s="9" t="s">
        <v>16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f t="shared" si="0"/>
        <v>0</v>
      </c>
    </row>
    <row r="16" spans="1:15">
      <c r="A16" s="30"/>
      <c r="B16" s="9" t="s">
        <v>17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1">
        <f t="shared" si="0"/>
        <v>0</v>
      </c>
    </row>
    <row r="17" spans="1:15">
      <c r="A17" s="40" t="s">
        <v>18</v>
      </c>
      <c r="B17" s="9" t="s">
        <v>19</v>
      </c>
      <c r="C17" s="10">
        <v>75</v>
      </c>
      <c r="D17" s="10">
        <v>173</v>
      </c>
      <c r="E17" s="10">
        <v>173</v>
      </c>
      <c r="F17" s="10">
        <v>104</v>
      </c>
      <c r="G17" s="10">
        <v>67</v>
      </c>
      <c r="H17" s="10">
        <v>1</v>
      </c>
      <c r="I17" s="10">
        <v>0</v>
      </c>
      <c r="J17" s="10">
        <v>0</v>
      </c>
      <c r="K17" s="10">
        <v>1</v>
      </c>
      <c r="L17" s="10">
        <v>21</v>
      </c>
      <c r="M17" s="10">
        <v>102</v>
      </c>
      <c r="N17" s="10">
        <v>109</v>
      </c>
      <c r="O17" s="11">
        <f t="shared" si="0"/>
        <v>826</v>
      </c>
    </row>
    <row r="18" spans="1:15">
      <c r="A18" s="29"/>
      <c r="B18" s="9" t="s">
        <v>20</v>
      </c>
      <c r="C18" s="10">
        <v>28</v>
      </c>
      <c r="D18" s="10">
        <v>68</v>
      </c>
      <c r="E18" s="10">
        <v>24</v>
      </c>
      <c r="F18" s="10">
        <v>21</v>
      </c>
      <c r="G18" s="10">
        <v>22</v>
      </c>
      <c r="H18" s="10">
        <v>17</v>
      </c>
      <c r="I18" s="10">
        <v>49</v>
      </c>
      <c r="J18" s="10">
        <v>48</v>
      </c>
      <c r="K18" s="10">
        <v>537</v>
      </c>
      <c r="L18" s="10">
        <v>5482</v>
      </c>
      <c r="M18" s="10">
        <v>803</v>
      </c>
      <c r="N18" s="10">
        <v>32</v>
      </c>
      <c r="O18" s="11">
        <f t="shared" si="0"/>
        <v>7131</v>
      </c>
    </row>
    <row r="19" spans="1:15">
      <c r="A19" s="30"/>
      <c r="B19" s="9" t="s">
        <v>21</v>
      </c>
      <c r="C19" s="10">
        <v>249</v>
      </c>
      <c r="D19" s="10">
        <v>374</v>
      </c>
      <c r="E19" s="10">
        <v>154</v>
      </c>
      <c r="F19" s="10">
        <v>167</v>
      </c>
      <c r="G19" s="10">
        <v>126</v>
      </c>
      <c r="H19" s="10">
        <v>143</v>
      </c>
      <c r="I19" s="10">
        <v>215</v>
      </c>
      <c r="J19" s="10">
        <v>137</v>
      </c>
      <c r="K19" s="10">
        <v>210</v>
      </c>
      <c r="L19" s="10">
        <v>331</v>
      </c>
      <c r="M19" s="10">
        <v>172</v>
      </c>
      <c r="N19" s="10">
        <v>72</v>
      </c>
      <c r="O19" s="11">
        <f t="shared" si="0"/>
        <v>2350</v>
      </c>
    </row>
    <row r="20" spans="1:15">
      <c r="A20" s="40" t="s">
        <v>22</v>
      </c>
      <c r="B20" s="9" t="s">
        <v>23</v>
      </c>
      <c r="C20" s="10">
        <v>2684</v>
      </c>
      <c r="D20" s="10">
        <v>4773</v>
      </c>
      <c r="E20" s="10">
        <v>1227</v>
      </c>
      <c r="F20" s="10">
        <v>1555</v>
      </c>
      <c r="G20" s="10">
        <v>2203</v>
      </c>
      <c r="H20" s="10">
        <v>2112</v>
      </c>
      <c r="I20" s="10">
        <v>2759</v>
      </c>
      <c r="J20" s="10">
        <v>760</v>
      </c>
      <c r="K20" s="10">
        <v>1459</v>
      </c>
      <c r="L20" s="10">
        <v>1923</v>
      </c>
      <c r="M20" s="10">
        <v>1692</v>
      </c>
      <c r="N20" s="10">
        <v>592</v>
      </c>
      <c r="O20" s="11">
        <f t="shared" si="0"/>
        <v>23739</v>
      </c>
    </row>
    <row r="21" spans="1:15" ht="15.75" customHeight="1">
      <c r="A21" s="29"/>
      <c r="B21" s="9" t="s">
        <v>24</v>
      </c>
      <c r="C21" s="10">
        <v>41</v>
      </c>
      <c r="D21" s="10">
        <v>55</v>
      </c>
      <c r="E21" s="10">
        <v>19</v>
      </c>
      <c r="F21" s="10">
        <v>3</v>
      </c>
      <c r="G21" s="10">
        <v>19</v>
      </c>
      <c r="H21" s="10">
        <v>17</v>
      </c>
      <c r="I21" s="10">
        <v>18</v>
      </c>
      <c r="J21" s="10">
        <v>32</v>
      </c>
      <c r="K21" s="10">
        <v>29</v>
      </c>
      <c r="L21" s="10">
        <v>9</v>
      </c>
      <c r="M21" s="10">
        <v>66</v>
      </c>
      <c r="N21" s="10">
        <v>2</v>
      </c>
      <c r="O21" s="11">
        <f t="shared" si="0"/>
        <v>310</v>
      </c>
    </row>
    <row r="22" spans="1:15" ht="15.75" customHeight="1">
      <c r="A22" s="29"/>
      <c r="B22" s="9" t="s">
        <v>25</v>
      </c>
      <c r="C22" s="10">
        <v>6342</v>
      </c>
      <c r="D22" s="10">
        <v>7483</v>
      </c>
      <c r="E22" s="10">
        <v>2086</v>
      </c>
      <c r="F22" s="10">
        <v>1073</v>
      </c>
      <c r="G22" s="10">
        <v>230</v>
      </c>
      <c r="H22" s="10">
        <v>426</v>
      </c>
      <c r="I22" s="10">
        <v>798</v>
      </c>
      <c r="J22" s="10">
        <v>369</v>
      </c>
      <c r="K22" s="10">
        <v>929</v>
      </c>
      <c r="L22" s="10">
        <v>975</v>
      </c>
      <c r="M22" s="10">
        <v>1121</v>
      </c>
      <c r="N22" s="10">
        <v>601</v>
      </c>
      <c r="O22" s="11">
        <f t="shared" si="0"/>
        <v>22433</v>
      </c>
    </row>
    <row r="23" spans="1:15" ht="15.75" customHeight="1">
      <c r="A23" s="30"/>
      <c r="B23" s="9" t="s">
        <v>26</v>
      </c>
      <c r="C23" s="10">
        <v>314</v>
      </c>
      <c r="D23" s="10">
        <v>325</v>
      </c>
      <c r="E23" s="10">
        <v>160</v>
      </c>
      <c r="F23" s="10">
        <v>167</v>
      </c>
      <c r="G23" s="10">
        <v>248</v>
      </c>
      <c r="H23" s="10">
        <v>326</v>
      </c>
      <c r="I23" s="10">
        <v>337</v>
      </c>
      <c r="J23" s="10">
        <v>228</v>
      </c>
      <c r="K23" s="10">
        <v>260</v>
      </c>
      <c r="L23" s="10">
        <v>157</v>
      </c>
      <c r="M23" s="10">
        <v>164</v>
      </c>
      <c r="N23" s="10">
        <v>54</v>
      </c>
      <c r="O23" s="11">
        <f t="shared" si="0"/>
        <v>2740</v>
      </c>
    </row>
    <row r="24" spans="1:15" ht="15.75" customHeight="1">
      <c r="A24" s="40" t="s">
        <v>27</v>
      </c>
      <c r="B24" s="9" t="s">
        <v>28</v>
      </c>
      <c r="C24" s="10">
        <v>2753</v>
      </c>
      <c r="D24" s="10">
        <v>2407</v>
      </c>
      <c r="E24" s="10">
        <v>2469</v>
      </c>
      <c r="F24" s="10">
        <v>2750</v>
      </c>
      <c r="G24" s="10">
        <v>3435</v>
      </c>
      <c r="H24" s="10">
        <v>1657</v>
      </c>
      <c r="I24" s="10">
        <v>2146</v>
      </c>
      <c r="J24" s="10">
        <v>1625</v>
      </c>
      <c r="K24" s="10">
        <v>1990</v>
      </c>
      <c r="L24" s="10">
        <v>2927</v>
      </c>
      <c r="M24" s="10">
        <v>2628</v>
      </c>
      <c r="N24" s="10">
        <v>1161</v>
      </c>
      <c r="O24" s="11">
        <f t="shared" si="0"/>
        <v>27948</v>
      </c>
    </row>
    <row r="25" spans="1:15" ht="15.75" customHeight="1">
      <c r="A25" s="29"/>
      <c r="B25" s="9" t="s">
        <v>29</v>
      </c>
      <c r="C25" s="10">
        <v>64</v>
      </c>
      <c r="D25" s="10">
        <v>38</v>
      </c>
      <c r="E25" s="10">
        <v>28</v>
      </c>
      <c r="F25" s="10">
        <v>32</v>
      </c>
      <c r="G25" s="10">
        <v>5</v>
      </c>
      <c r="H25" s="10">
        <v>0</v>
      </c>
      <c r="I25" s="10">
        <v>0</v>
      </c>
      <c r="J25" s="10">
        <v>2</v>
      </c>
      <c r="K25" s="10">
        <v>5</v>
      </c>
      <c r="L25" s="10">
        <v>37</v>
      </c>
      <c r="M25" s="10">
        <v>72</v>
      </c>
      <c r="N25" s="10">
        <v>29</v>
      </c>
      <c r="O25" s="11">
        <f t="shared" si="0"/>
        <v>312</v>
      </c>
    </row>
    <row r="26" spans="1:15" ht="15.75" customHeight="1">
      <c r="A26" s="29"/>
      <c r="B26" s="9" t="s">
        <v>30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f t="shared" si="0"/>
        <v>0</v>
      </c>
    </row>
    <row r="27" spans="1:15" ht="15.75" customHeight="1">
      <c r="A27" s="29"/>
      <c r="B27" s="9" t="s">
        <v>31</v>
      </c>
      <c r="C27" s="10">
        <v>147</v>
      </c>
      <c r="D27" s="10">
        <v>99</v>
      </c>
      <c r="E27" s="10">
        <v>105</v>
      </c>
      <c r="F27" s="10">
        <v>347</v>
      </c>
      <c r="G27" s="10">
        <v>1495</v>
      </c>
      <c r="H27" s="10">
        <v>249</v>
      </c>
      <c r="I27" s="10">
        <v>316</v>
      </c>
      <c r="J27" s="10">
        <v>185</v>
      </c>
      <c r="K27" s="10">
        <v>264</v>
      </c>
      <c r="L27" s="10">
        <v>288</v>
      </c>
      <c r="M27" s="10">
        <v>146</v>
      </c>
      <c r="N27" s="10">
        <v>112</v>
      </c>
      <c r="O27" s="11">
        <f t="shared" si="0"/>
        <v>3753</v>
      </c>
    </row>
    <row r="28" spans="1:15" ht="15.75" customHeight="1">
      <c r="A28" s="29"/>
      <c r="B28" s="9" t="s">
        <v>32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1">
        <f t="shared" si="0"/>
        <v>0</v>
      </c>
    </row>
    <row r="29" spans="1:15" ht="15.75" customHeight="1">
      <c r="A29" s="29"/>
      <c r="B29" s="9" t="s">
        <v>33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1">
        <f t="shared" si="0"/>
        <v>0</v>
      </c>
    </row>
    <row r="30" spans="1:15" ht="15.75" customHeight="1">
      <c r="A30" s="31"/>
      <c r="B30" s="9" t="s">
        <v>34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1">
        <f t="shared" si="0"/>
        <v>0</v>
      </c>
    </row>
    <row r="31" spans="1:15" ht="15.75" customHeight="1">
      <c r="A31" s="40" t="s">
        <v>35</v>
      </c>
      <c r="B31" s="9" t="s">
        <v>36</v>
      </c>
      <c r="C31" s="10">
        <v>5964</v>
      </c>
      <c r="D31" s="10">
        <v>5675</v>
      </c>
      <c r="E31" s="10">
        <v>2199</v>
      </c>
      <c r="F31" s="10">
        <v>1774</v>
      </c>
      <c r="G31" s="10">
        <v>1805</v>
      </c>
      <c r="H31" s="10">
        <v>744</v>
      </c>
      <c r="I31" s="10">
        <v>956</v>
      </c>
      <c r="J31" s="10">
        <v>722</v>
      </c>
      <c r="K31" s="10">
        <v>1365</v>
      </c>
      <c r="L31" s="10">
        <v>3476</v>
      </c>
      <c r="M31" s="10">
        <v>4260</v>
      </c>
      <c r="N31" s="10">
        <v>2415</v>
      </c>
      <c r="O31" s="11">
        <f t="shared" si="0"/>
        <v>31355</v>
      </c>
    </row>
    <row r="32" spans="1:15" ht="15.75" customHeight="1">
      <c r="A32" s="31"/>
      <c r="B32" s="9" t="s">
        <v>37</v>
      </c>
      <c r="C32" s="10">
        <v>663</v>
      </c>
      <c r="D32" s="10">
        <v>601</v>
      </c>
      <c r="E32" s="10">
        <v>597</v>
      </c>
      <c r="F32" s="10">
        <v>1023</v>
      </c>
      <c r="G32" s="10">
        <v>650</v>
      </c>
      <c r="H32" s="10">
        <v>229</v>
      </c>
      <c r="I32" s="10">
        <v>378</v>
      </c>
      <c r="J32" s="10">
        <v>270</v>
      </c>
      <c r="K32" s="10">
        <v>384</v>
      </c>
      <c r="L32" s="10">
        <v>578</v>
      </c>
      <c r="M32" s="10">
        <v>855</v>
      </c>
      <c r="N32" s="10">
        <v>352</v>
      </c>
      <c r="O32" s="11">
        <f t="shared" si="0"/>
        <v>6580</v>
      </c>
    </row>
    <row r="33" spans="1:15" ht="15.75" customHeight="1">
      <c r="A33" s="40" t="s">
        <v>38</v>
      </c>
      <c r="B33" s="9" t="s">
        <v>39</v>
      </c>
      <c r="C33" s="10">
        <v>2064</v>
      </c>
      <c r="D33" s="10">
        <v>1840</v>
      </c>
      <c r="E33" s="10">
        <v>1199</v>
      </c>
      <c r="F33" s="10">
        <v>1699</v>
      </c>
      <c r="G33" s="10">
        <v>2108</v>
      </c>
      <c r="H33" s="10">
        <v>1623</v>
      </c>
      <c r="I33" s="10">
        <v>2451</v>
      </c>
      <c r="J33" s="10">
        <v>1112</v>
      </c>
      <c r="K33" s="10">
        <v>1374</v>
      </c>
      <c r="L33" s="10">
        <v>2030</v>
      </c>
      <c r="M33" s="10">
        <v>2412</v>
      </c>
      <c r="N33" s="10">
        <v>785</v>
      </c>
      <c r="O33" s="11">
        <f t="shared" si="0"/>
        <v>20697</v>
      </c>
    </row>
    <row r="34" spans="1:15" ht="15.75" customHeight="1">
      <c r="A34" s="29"/>
      <c r="B34" s="9" t="s">
        <v>40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1">
        <f t="shared" si="0"/>
        <v>0</v>
      </c>
    </row>
    <row r="35" spans="1:15" ht="15.75" customHeight="1">
      <c r="A35" s="31"/>
      <c r="B35" s="9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1">
        <f t="shared" si="0"/>
        <v>0</v>
      </c>
    </row>
    <row r="36" spans="1:15" ht="15.75" customHeight="1">
      <c r="A36" s="40" t="s">
        <v>42</v>
      </c>
      <c r="B36" s="9" t="s">
        <v>43</v>
      </c>
      <c r="C36" s="10">
        <v>26076</v>
      </c>
      <c r="D36" s="10">
        <v>28946</v>
      </c>
      <c r="E36" s="10">
        <v>12747</v>
      </c>
      <c r="F36" s="10">
        <v>7373</v>
      </c>
      <c r="G36" s="10">
        <v>5544</v>
      </c>
      <c r="H36" s="10">
        <v>3999</v>
      </c>
      <c r="I36" s="10">
        <v>5351</v>
      </c>
      <c r="J36" s="10">
        <v>4332</v>
      </c>
      <c r="K36" s="10">
        <v>4863</v>
      </c>
      <c r="L36" s="10">
        <v>5775</v>
      </c>
      <c r="M36" s="10">
        <v>7882</v>
      </c>
      <c r="N36" s="10">
        <v>3010</v>
      </c>
      <c r="O36" s="11">
        <f t="shared" si="0"/>
        <v>115898</v>
      </c>
    </row>
    <row r="37" spans="1:15" ht="15.75" customHeight="1">
      <c r="A37" s="29"/>
      <c r="B37" s="9" t="s">
        <v>44</v>
      </c>
      <c r="C37" s="10">
        <v>1890</v>
      </c>
      <c r="D37" s="10">
        <v>2324</v>
      </c>
      <c r="E37" s="10">
        <v>1286</v>
      </c>
      <c r="F37" s="10">
        <v>1783</v>
      </c>
      <c r="G37" s="10">
        <v>1697</v>
      </c>
      <c r="H37" s="10">
        <v>815</v>
      </c>
      <c r="I37" s="10">
        <v>997</v>
      </c>
      <c r="J37" s="10">
        <v>894</v>
      </c>
      <c r="K37" s="10">
        <v>1008</v>
      </c>
      <c r="L37" s="10">
        <v>1792</v>
      </c>
      <c r="M37" s="10">
        <v>2156</v>
      </c>
      <c r="N37" s="10">
        <v>790</v>
      </c>
      <c r="O37" s="11">
        <f t="shared" si="0"/>
        <v>17432</v>
      </c>
    </row>
    <row r="38" spans="1:15" ht="15.75" customHeight="1">
      <c r="A38" s="29"/>
      <c r="B38" s="9" t="s">
        <v>45</v>
      </c>
      <c r="C38" s="10">
        <v>466</v>
      </c>
      <c r="D38" s="10">
        <v>653</v>
      </c>
      <c r="E38" s="10">
        <v>128</v>
      </c>
      <c r="F38" s="10">
        <v>152</v>
      </c>
      <c r="G38" s="10">
        <v>150</v>
      </c>
      <c r="H38" s="10">
        <v>144</v>
      </c>
      <c r="I38" s="10">
        <v>156</v>
      </c>
      <c r="J38" s="10">
        <v>125</v>
      </c>
      <c r="K38" s="10">
        <v>136</v>
      </c>
      <c r="L38" s="10">
        <v>164</v>
      </c>
      <c r="M38" s="10">
        <v>230</v>
      </c>
      <c r="N38" s="10">
        <v>82</v>
      </c>
      <c r="O38" s="11">
        <f t="shared" si="0"/>
        <v>2586</v>
      </c>
    </row>
    <row r="39" spans="1:15" ht="15.75" customHeight="1">
      <c r="A39" s="29"/>
      <c r="B39" s="9" t="s">
        <v>46</v>
      </c>
      <c r="C39" s="10">
        <v>146</v>
      </c>
      <c r="D39" s="10">
        <v>444</v>
      </c>
      <c r="E39" s="10">
        <v>44</v>
      </c>
      <c r="F39" s="10">
        <v>140</v>
      </c>
      <c r="G39" s="10">
        <v>40</v>
      </c>
      <c r="H39" s="10">
        <v>63</v>
      </c>
      <c r="I39" s="10">
        <v>62</v>
      </c>
      <c r="J39" s="10">
        <v>24</v>
      </c>
      <c r="K39" s="10">
        <v>78</v>
      </c>
      <c r="L39" s="10">
        <v>10</v>
      </c>
      <c r="M39" s="10">
        <v>42</v>
      </c>
      <c r="N39" s="10">
        <v>37</v>
      </c>
      <c r="O39" s="11">
        <f t="shared" si="0"/>
        <v>1130</v>
      </c>
    </row>
    <row r="40" spans="1:15" ht="15.75" customHeight="1">
      <c r="A40" s="29"/>
      <c r="B40" s="9" t="s">
        <v>47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1">
        <f t="shared" si="0"/>
        <v>0</v>
      </c>
    </row>
    <row r="41" spans="1:15" ht="15.75" customHeight="1">
      <c r="A41" s="29"/>
      <c r="B41" s="9" t="s">
        <v>48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1">
        <f t="shared" si="0"/>
        <v>0</v>
      </c>
    </row>
    <row r="42" spans="1:15" ht="15.75" customHeight="1">
      <c r="A42" s="30"/>
      <c r="B42" s="9" t="s">
        <v>49</v>
      </c>
      <c r="C42" s="10">
        <v>116</v>
      </c>
      <c r="D42" s="10">
        <v>204</v>
      </c>
      <c r="E42" s="10">
        <v>37</v>
      </c>
      <c r="F42" s="10">
        <v>48</v>
      </c>
      <c r="G42" s="10">
        <v>29</v>
      </c>
      <c r="H42" s="10">
        <v>33</v>
      </c>
      <c r="I42" s="10">
        <v>49</v>
      </c>
      <c r="J42" s="10">
        <v>48</v>
      </c>
      <c r="K42" s="10">
        <v>157</v>
      </c>
      <c r="L42" s="10">
        <v>148</v>
      </c>
      <c r="M42" s="10">
        <v>438</v>
      </c>
      <c r="N42" s="10">
        <v>99</v>
      </c>
      <c r="O42" s="11">
        <f t="shared" si="0"/>
        <v>1406</v>
      </c>
    </row>
    <row r="43" spans="1:15" ht="15.75" customHeight="1">
      <c r="A43" s="40" t="s">
        <v>50</v>
      </c>
      <c r="B43" s="9" t="s">
        <v>51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1">
        <f t="shared" si="0"/>
        <v>0</v>
      </c>
    </row>
    <row r="44" spans="1:15" ht="15.75" customHeight="1">
      <c r="A44" s="31"/>
      <c r="B44" s="9" t="s">
        <v>52</v>
      </c>
      <c r="C44" s="10">
        <v>643</v>
      </c>
      <c r="D44" s="10">
        <v>908</v>
      </c>
      <c r="E44" s="10">
        <v>283</v>
      </c>
      <c r="F44" s="10">
        <v>176</v>
      </c>
      <c r="G44" s="10">
        <v>459</v>
      </c>
      <c r="H44" s="13">
        <v>0</v>
      </c>
      <c r="I44" s="13">
        <v>0</v>
      </c>
      <c r="J44" s="13">
        <v>0</v>
      </c>
      <c r="K44" s="10">
        <v>105</v>
      </c>
      <c r="L44" s="10">
        <v>403</v>
      </c>
      <c r="M44" s="10">
        <v>646</v>
      </c>
      <c r="N44" s="10">
        <v>647</v>
      </c>
      <c r="O44" s="11">
        <f t="shared" si="0"/>
        <v>4270</v>
      </c>
    </row>
    <row r="45" spans="1:15" ht="15.75" customHeight="1">
      <c r="A45" s="40" t="s">
        <v>53</v>
      </c>
      <c r="B45" s="9" t="s">
        <v>54</v>
      </c>
      <c r="C45" s="10">
        <v>4272</v>
      </c>
      <c r="D45" s="10">
        <v>5742</v>
      </c>
      <c r="E45" s="10">
        <v>2891</v>
      </c>
      <c r="F45" s="10">
        <v>3784</v>
      </c>
      <c r="G45" s="10">
        <v>5639</v>
      </c>
      <c r="H45" s="10">
        <v>15147</v>
      </c>
      <c r="I45" s="10">
        <v>19551</v>
      </c>
      <c r="J45" s="10">
        <v>14581</v>
      </c>
      <c r="K45" s="10">
        <v>4237</v>
      </c>
      <c r="L45" s="10">
        <v>3204</v>
      </c>
      <c r="M45" s="10">
        <f>8+3065</f>
        <v>3073</v>
      </c>
      <c r="N45" s="10">
        <f>18+1196</f>
        <v>1214</v>
      </c>
      <c r="O45" s="11">
        <f t="shared" si="0"/>
        <v>83335</v>
      </c>
    </row>
    <row r="46" spans="1:15" ht="15.75" customHeight="1">
      <c r="A46" s="29"/>
      <c r="B46" s="9" t="s">
        <v>55</v>
      </c>
      <c r="C46" s="10">
        <v>1849</v>
      </c>
      <c r="D46" s="10">
        <v>2124</v>
      </c>
      <c r="E46" s="10">
        <v>1271</v>
      </c>
      <c r="F46" s="10">
        <v>1334</v>
      </c>
      <c r="G46" s="10">
        <v>1256</v>
      </c>
      <c r="H46" s="10">
        <v>781</v>
      </c>
      <c r="I46" s="10">
        <v>1305</v>
      </c>
      <c r="J46" s="10">
        <v>1145</v>
      </c>
      <c r="K46" s="10">
        <v>859</v>
      </c>
      <c r="L46" s="10">
        <v>1354</v>
      </c>
      <c r="M46" s="10">
        <v>1604</v>
      </c>
      <c r="N46" s="10">
        <v>660</v>
      </c>
      <c r="O46" s="11">
        <f t="shared" si="0"/>
        <v>15542</v>
      </c>
    </row>
    <row r="47" spans="1:15" ht="15.75" customHeight="1">
      <c r="A47" s="29"/>
      <c r="B47" s="9" t="s">
        <v>56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1">
        <f t="shared" si="0"/>
        <v>0</v>
      </c>
    </row>
    <row r="48" spans="1:15" ht="15.75" customHeight="1">
      <c r="A48" s="29"/>
      <c r="B48" s="9" t="s">
        <v>57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1">
        <f t="shared" si="0"/>
        <v>0</v>
      </c>
    </row>
    <row r="49" spans="1:15" ht="15.75" customHeight="1">
      <c r="A49" s="30"/>
      <c r="B49" s="9" t="s">
        <v>58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1">
        <f t="shared" si="0"/>
        <v>0</v>
      </c>
    </row>
    <row r="50" spans="1:15" ht="15.75" customHeight="1">
      <c r="A50" s="44" t="s">
        <v>59</v>
      </c>
      <c r="B50" s="9" t="s">
        <v>60</v>
      </c>
      <c r="C50" s="10">
        <v>14578</v>
      </c>
      <c r="D50" s="10">
        <v>14724</v>
      </c>
      <c r="E50" s="10">
        <v>8051</v>
      </c>
      <c r="F50" s="10">
        <v>8192</v>
      </c>
      <c r="G50" s="10">
        <v>9874</v>
      </c>
      <c r="H50" s="10">
        <v>6682</v>
      </c>
      <c r="I50" s="10">
        <v>10252</v>
      </c>
      <c r="J50" s="10">
        <v>6475</v>
      </c>
      <c r="K50" s="10">
        <v>6677</v>
      </c>
      <c r="L50" s="10">
        <v>5302</v>
      </c>
      <c r="M50" s="10">
        <f>7279+489</f>
        <v>7768</v>
      </c>
      <c r="N50" s="10">
        <f>474+4322</f>
        <v>4796</v>
      </c>
      <c r="O50" s="11">
        <f t="shared" si="0"/>
        <v>103371</v>
      </c>
    </row>
    <row r="51" spans="1:15" ht="15.75" customHeight="1">
      <c r="A51" s="29"/>
      <c r="B51" s="9" t="s">
        <v>61</v>
      </c>
      <c r="C51" s="10">
        <v>7682</v>
      </c>
      <c r="D51" s="10">
        <v>7184</v>
      </c>
      <c r="E51" s="10">
        <v>4692</v>
      </c>
      <c r="F51" s="10">
        <v>3371</v>
      </c>
      <c r="G51" s="10">
        <v>2288</v>
      </c>
      <c r="H51" s="10">
        <v>1620</v>
      </c>
      <c r="I51" s="10">
        <v>3338</v>
      </c>
      <c r="J51" s="10">
        <v>2466</v>
      </c>
      <c r="K51" s="10">
        <v>2250</v>
      </c>
      <c r="L51" s="13">
        <v>2212</v>
      </c>
      <c r="M51" s="10">
        <f>76+3829</f>
        <v>3905</v>
      </c>
      <c r="N51" s="10">
        <f>476+1875</f>
        <v>2351</v>
      </c>
      <c r="O51" s="11">
        <f t="shared" si="0"/>
        <v>43359</v>
      </c>
    </row>
    <row r="52" spans="1:15" ht="15.75" customHeight="1">
      <c r="A52" s="29"/>
      <c r="B52" s="9" t="s">
        <v>62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1">
        <f t="shared" si="0"/>
        <v>0</v>
      </c>
    </row>
    <row r="53" spans="1:15" ht="15.75" customHeight="1">
      <c r="A53" s="29"/>
      <c r="B53" s="9" t="s">
        <v>63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177</v>
      </c>
      <c r="O53" s="11">
        <f t="shared" si="0"/>
        <v>177</v>
      </c>
    </row>
    <row r="54" spans="1:15" ht="15.75" customHeight="1">
      <c r="A54" s="29"/>
      <c r="B54" s="9" t="s">
        <v>64</v>
      </c>
      <c r="C54" s="10">
        <v>2522</v>
      </c>
      <c r="D54" s="10">
        <v>3328</v>
      </c>
      <c r="E54" s="10">
        <v>969</v>
      </c>
      <c r="F54" s="10">
        <v>923</v>
      </c>
      <c r="G54" s="10">
        <v>506</v>
      </c>
      <c r="H54" s="10">
        <v>309</v>
      </c>
      <c r="I54" s="10">
        <v>519</v>
      </c>
      <c r="J54" s="10">
        <v>253</v>
      </c>
      <c r="K54" s="10">
        <v>275</v>
      </c>
      <c r="L54" s="10">
        <v>387</v>
      </c>
      <c r="M54" s="10">
        <f>568+239</f>
        <v>807</v>
      </c>
      <c r="N54" s="10">
        <f>766+301</f>
        <v>1067</v>
      </c>
      <c r="O54" s="11">
        <f t="shared" si="0"/>
        <v>11865</v>
      </c>
    </row>
    <row r="55" spans="1:15" ht="15.75" customHeight="1">
      <c r="A55" s="29"/>
      <c r="B55" s="9" t="s">
        <v>65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1">
        <f t="shared" si="0"/>
        <v>0</v>
      </c>
    </row>
    <row r="56" spans="1:15" ht="15.75" customHeight="1">
      <c r="A56" s="29"/>
      <c r="B56" s="9" t="s">
        <v>66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1">
        <f t="shared" si="0"/>
        <v>0</v>
      </c>
    </row>
    <row r="57" spans="1:15" ht="15.75" customHeight="1">
      <c r="A57" s="29"/>
      <c r="B57" s="9" t="s">
        <v>67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1">
        <f t="shared" si="0"/>
        <v>0</v>
      </c>
    </row>
    <row r="58" spans="1:15" ht="15.75" customHeight="1">
      <c r="A58" s="29"/>
      <c r="B58" s="9" t="s">
        <v>68</v>
      </c>
      <c r="C58" s="10">
        <v>1952</v>
      </c>
      <c r="D58" s="10">
        <v>2580</v>
      </c>
      <c r="E58" s="10">
        <v>1616</v>
      </c>
      <c r="F58" s="10">
        <v>1439</v>
      </c>
      <c r="G58" s="10">
        <v>1439</v>
      </c>
      <c r="H58" s="10">
        <v>980</v>
      </c>
      <c r="I58" s="10">
        <v>1418</v>
      </c>
      <c r="J58" s="10">
        <v>1514</v>
      </c>
      <c r="K58" s="10">
        <v>1606</v>
      </c>
      <c r="L58" s="10">
        <v>1828</v>
      </c>
      <c r="M58" s="10">
        <v>2042</v>
      </c>
      <c r="N58" s="10">
        <v>603</v>
      </c>
      <c r="O58" s="11">
        <f t="shared" si="0"/>
        <v>19017</v>
      </c>
    </row>
    <row r="59" spans="1:15" ht="15.75" customHeight="1">
      <c r="A59" s="31"/>
      <c r="B59" s="9" t="s">
        <v>69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1">
        <f t="shared" si="0"/>
        <v>0</v>
      </c>
    </row>
    <row r="60" spans="1:15" ht="15.75" customHeight="1">
      <c r="A60" s="14"/>
      <c r="B60" s="9" t="s">
        <v>70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1">
        <f t="shared" si="0"/>
        <v>0</v>
      </c>
    </row>
    <row r="61" spans="1:15" ht="15.75" customHeight="1">
      <c r="A61" s="14"/>
      <c r="B61" s="9" t="s">
        <v>71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1">
        <f t="shared" si="0"/>
        <v>0</v>
      </c>
    </row>
    <row r="62" spans="1:15" ht="15.75" customHeight="1">
      <c r="A62" s="14"/>
      <c r="B62" s="9" t="s">
        <v>72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1">
        <f t="shared" si="0"/>
        <v>0</v>
      </c>
    </row>
    <row r="63" spans="1:15" ht="15.75" customHeight="1">
      <c r="A63" s="40" t="s">
        <v>73</v>
      </c>
      <c r="B63" s="9" t="s">
        <v>74</v>
      </c>
      <c r="C63" s="10">
        <v>971</v>
      </c>
      <c r="D63" s="10">
        <v>1201</v>
      </c>
      <c r="E63" s="10">
        <v>477</v>
      </c>
      <c r="F63" s="10">
        <v>360</v>
      </c>
      <c r="G63" s="10">
        <v>266</v>
      </c>
      <c r="H63" s="10">
        <v>214</v>
      </c>
      <c r="I63" s="10">
        <v>327</v>
      </c>
      <c r="J63" s="10">
        <v>217</v>
      </c>
      <c r="K63" s="10">
        <v>220</v>
      </c>
      <c r="L63" s="10">
        <v>314</v>
      </c>
      <c r="M63" s="10">
        <v>292</v>
      </c>
      <c r="N63" s="10">
        <v>283</v>
      </c>
      <c r="O63" s="11">
        <f t="shared" si="0"/>
        <v>5142</v>
      </c>
    </row>
    <row r="64" spans="1:15" ht="15.75" customHeight="1">
      <c r="A64" s="29"/>
      <c r="B64" s="9" t="s">
        <v>75</v>
      </c>
      <c r="C64" s="10">
        <v>1140</v>
      </c>
      <c r="D64" s="10">
        <v>2197</v>
      </c>
      <c r="E64" s="10">
        <v>1102</v>
      </c>
      <c r="F64" s="10">
        <v>1015</v>
      </c>
      <c r="G64" s="10">
        <v>209</v>
      </c>
      <c r="H64" s="10">
        <v>111</v>
      </c>
      <c r="I64" s="10">
        <v>205</v>
      </c>
      <c r="J64" s="10">
        <v>61</v>
      </c>
      <c r="K64" s="10">
        <v>229</v>
      </c>
      <c r="L64" s="10">
        <v>283</v>
      </c>
      <c r="M64" s="10">
        <v>316</v>
      </c>
      <c r="N64" s="10">
        <v>76</v>
      </c>
      <c r="O64" s="11">
        <f t="shared" si="0"/>
        <v>6944</v>
      </c>
    </row>
    <row r="65" spans="1:15" ht="15.75" customHeight="1">
      <c r="A65" s="30"/>
      <c r="B65" s="9" t="s">
        <v>76</v>
      </c>
      <c r="C65" s="10">
        <v>301</v>
      </c>
      <c r="D65" s="10">
        <v>579</v>
      </c>
      <c r="E65" s="10">
        <v>121</v>
      </c>
      <c r="F65" s="10">
        <v>358</v>
      </c>
      <c r="G65" s="10">
        <v>279</v>
      </c>
      <c r="H65" s="10">
        <v>53</v>
      </c>
      <c r="I65" s="10">
        <v>192</v>
      </c>
      <c r="J65" s="10">
        <v>341</v>
      </c>
      <c r="K65" s="10">
        <v>217</v>
      </c>
      <c r="L65" s="10">
        <v>212</v>
      </c>
      <c r="M65" s="10">
        <v>232</v>
      </c>
      <c r="N65" s="10">
        <v>83</v>
      </c>
      <c r="O65" s="11">
        <f t="shared" si="0"/>
        <v>2968</v>
      </c>
    </row>
    <row r="66" spans="1:15" ht="15.75" customHeight="1">
      <c r="A66" s="40" t="s">
        <v>77</v>
      </c>
      <c r="B66" s="9" t="s">
        <v>78</v>
      </c>
      <c r="C66" s="10">
        <v>9602</v>
      </c>
      <c r="D66" s="10">
        <v>11583</v>
      </c>
      <c r="E66" s="10">
        <v>4466</v>
      </c>
      <c r="F66" s="10">
        <v>2900</v>
      </c>
      <c r="G66" s="10">
        <v>1798</v>
      </c>
      <c r="H66" s="10">
        <v>1335</v>
      </c>
      <c r="I66" s="10">
        <v>1862</v>
      </c>
      <c r="J66" s="10">
        <v>1912</v>
      </c>
      <c r="K66" s="10">
        <v>2129</v>
      </c>
      <c r="L66" s="10">
        <v>2426</v>
      </c>
      <c r="M66" s="10">
        <v>3823</v>
      </c>
      <c r="N66" s="10">
        <v>1852</v>
      </c>
      <c r="O66" s="11">
        <f t="shared" si="0"/>
        <v>45688</v>
      </c>
    </row>
    <row r="67" spans="1:15" ht="15.75" customHeight="1">
      <c r="A67" s="29"/>
      <c r="B67" s="9" t="s">
        <v>79</v>
      </c>
      <c r="C67" s="10">
        <v>4063</v>
      </c>
      <c r="D67" s="10">
        <v>7100</v>
      </c>
      <c r="E67" s="10">
        <v>2148</v>
      </c>
      <c r="F67" s="10">
        <v>1258</v>
      </c>
      <c r="G67" s="10">
        <v>614</v>
      </c>
      <c r="H67" s="10">
        <v>517</v>
      </c>
      <c r="I67" s="10">
        <v>721</v>
      </c>
      <c r="J67" s="10">
        <v>531</v>
      </c>
      <c r="K67" s="10">
        <v>840</v>
      </c>
      <c r="L67" s="10">
        <v>985</v>
      </c>
      <c r="M67" s="10">
        <v>1749</v>
      </c>
      <c r="N67" s="10">
        <v>1001</v>
      </c>
      <c r="O67" s="11">
        <f t="shared" si="0"/>
        <v>21527</v>
      </c>
    </row>
    <row r="68" spans="1:15" ht="15.75" customHeight="1">
      <c r="A68" s="29"/>
      <c r="B68" s="9" t="s">
        <v>80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1">
        <f t="shared" si="0"/>
        <v>0</v>
      </c>
    </row>
    <row r="69" spans="1:15" ht="15.75" customHeight="1">
      <c r="A69" s="29"/>
      <c r="B69" s="9" t="s">
        <v>81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1">
        <f t="shared" si="0"/>
        <v>0</v>
      </c>
    </row>
    <row r="70" spans="1:15" ht="15.75" customHeight="1">
      <c r="A70" s="29"/>
      <c r="B70" s="9" t="s">
        <v>82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1">
        <f t="shared" si="0"/>
        <v>0</v>
      </c>
    </row>
    <row r="71" spans="1:15" ht="15.75" customHeight="1">
      <c r="A71" s="29"/>
      <c r="B71" s="9" t="s">
        <v>83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1">
        <f t="shared" si="0"/>
        <v>0</v>
      </c>
    </row>
    <row r="72" spans="1:15" ht="15.75" customHeight="1">
      <c r="A72" s="29"/>
      <c r="B72" s="9" t="s">
        <v>84</v>
      </c>
      <c r="C72" s="10">
        <v>67037</v>
      </c>
      <c r="D72" s="10">
        <v>91539</v>
      </c>
      <c r="E72" s="10">
        <v>30192</v>
      </c>
      <c r="F72" s="10">
        <v>17102</v>
      </c>
      <c r="G72" s="10">
        <v>11338</v>
      </c>
      <c r="H72" s="10">
        <v>12507</v>
      </c>
      <c r="I72" s="10">
        <v>20413</v>
      </c>
      <c r="J72" s="10">
        <v>14340</v>
      </c>
      <c r="K72" s="10">
        <v>16733</v>
      </c>
      <c r="L72" s="10">
        <v>17446</v>
      </c>
      <c r="M72" s="10">
        <f>9861+13905</f>
        <v>23766</v>
      </c>
      <c r="N72" s="10">
        <f>10762+8671</f>
        <v>19433</v>
      </c>
      <c r="O72" s="11">
        <f t="shared" si="0"/>
        <v>341846</v>
      </c>
    </row>
    <row r="73" spans="1:15" ht="15.75" customHeight="1">
      <c r="A73" s="29"/>
      <c r="B73" s="9" t="s">
        <v>85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1">
        <f t="shared" si="0"/>
        <v>0</v>
      </c>
    </row>
    <row r="74" spans="1:15" ht="15.75" customHeight="1">
      <c r="A74" s="29"/>
      <c r="B74" s="9" t="s">
        <v>86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1">
        <f t="shared" si="0"/>
        <v>0</v>
      </c>
    </row>
    <row r="75" spans="1:15" ht="15.75" customHeight="1">
      <c r="A75" s="29"/>
      <c r="B75" s="9" t="s">
        <v>87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1">
        <f t="shared" si="0"/>
        <v>0</v>
      </c>
    </row>
    <row r="76" spans="1:15" ht="15.75" customHeight="1">
      <c r="A76" s="29"/>
      <c r="B76" s="9" t="s">
        <v>88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1">
        <f t="shared" si="0"/>
        <v>0</v>
      </c>
    </row>
    <row r="77" spans="1:15" ht="15.75" customHeight="1">
      <c r="A77" s="31"/>
      <c r="B77" s="9" t="s">
        <v>89</v>
      </c>
      <c r="C77" s="10">
        <v>280</v>
      </c>
      <c r="D77" s="10">
        <v>1587</v>
      </c>
      <c r="E77" s="10">
        <v>639</v>
      </c>
      <c r="F77" s="10">
        <v>570</v>
      </c>
      <c r="G77" s="10">
        <v>659</v>
      </c>
      <c r="H77" s="10">
        <v>339</v>
      </c>
      <c r="I77" s="10">
        <v>690</v>
      </c>
      <c r="J77" s="10">
        <v>651</v>
      </c>
      <c r="K77" s="10">
        <v>406</v>
      </c>
      <c r="L77" s="10">
        <v>476</v>
      </c>
      <c r="M77" s="10">
        <v>800</v>
      </c>
      <c r="N77" s="10">
        <v>391</v>
      </c>
      <c r="O77" s="11">
        <f t="shared" si="0"/>
        <v>7488</v>
      </c>
    </row>
    <row r="78" spans="1:15" ht="15.75" customHeight="1">
      <c r="A78" s="42" t="s">
        <v>90</v>
      </c>
      <c r="B78" s="9" t="s">
        <v>91</v>
      </c>
      <c r="C78" s="10">
        <v>14904</v>
      </c>
      <c r="D78" s="10">
        <v>12697</v>
      </c>
      <c r="E78" s="10">
        <v>5279</v>
      </c>
      <c r="F78" s="10">
        <v>1843</v>
      </c>
      <c r="G78" s="10">
        <v>462</v>
      </c>
      <c r="H78" s="10">
        <v>200</v>
      </c>
      <c r="I78" s="10">
        <v>213</v>
      </c>
      <c r="J78" s="10">
        <v>274</v>
      </c>
      <c r="K78" s="10">
        <v>1030</v>
      </c>
      <c r="L78" s="10">
        <v>1810</v>
      </c>
      <c r="M78" s="10">
        <v>4038</v>
      </c>
      <c r="N78" s="10">
        <v>2343</v>
      </c>
      <c r="O78" s="11">
        <f t="shared" si="0"/>
        <v>45093</v>
      </c>
    </row>
    <row r="79" spans="1:15" ht="15.75" customHeight="1">
      <c r="A79" s="33"/>
      <c r="B79" s="9" t="s">
        <v>92</v>
      </c>
      <c r="C79" s="10">
        <v>1959</v>
      </c>
      <c r="D79" s="10">
        <v>2063</v>
      </c>
      <c r="E79" s="10">
        <v>1385</v>
      </c>
      <c r="F79" s="10">
        <v>690</v>
      </c>
      <c r="G79" s="10">
        <v>149</v>
      </c>
      <c r="H79" s="10">
        <v>29</v>
      </c>
      <c r="I79" s="10">
        <v>30</v>
      </c>
      <c r="J79" s="10">
        <v>67</v>
      </c>
      <c r="K79" s="10">
        <v>321</v>
      </c>
      <c r="L79" s="10">
        <v>320</v>
      </c>
      <c r="M79" s="10">
        <v>622</v>
      </c>
      <c r="N79" s="10">
        <v>274</v>
      </c>
      <c r="O79" s="11">
        <f t="shared" si="0"/>
        <v>7909</v>
      </c>
    </row>
    <row r="80" spans="1:15" ht="15.75" customHeight="1">
      <c r="A80" s="33"/>
      <c r="B80" s="9" t="s">
        <v>93</v>
      </c>
      <c r="C80" s="10">
        <v>6424</v>
      </c>
      <c r="D80" s="10">
        <v>7463</v>
      </c>
      <c r="E80" s="10">
        <v>3872</v>
      </c>
      <c r="F80" s="10">
        <v>786</v>
      </c>
      <c r="G80" s="10">
        <v>188</v>
      </c>
      <c r="H80" s="10">
        <v>31</v>
      </c>
      <c r="I80" s="10">
        <v>3</v>
      </c>
      <c r="J80" s="10">
        <v>70</v>
      </c>
      <c r="K80" s="10">
        <v>345</v>
      </c>
      <c r="L80" s="10">
        <v>887</v>
      </c>
      <c r="M80" s="10">
        <v>2487</v>
      </c>
      <c r="N80" s="10">
        <v>2049</v>
      </c>
      <c r="O80" s="11">
        <f t="shared" si="0"/>
        <v>24605</v>
      </c>
    </row>
    <row r="81" spans="1:15" ht="15.75" customHeight="1">
      <c r="A81" s="33"/>
      <c r="B81" s="9" t="s">
        <v>94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1">
        <f t="shared" si="0"/>
        <v>0</v>
      </c>
    </row>
    <row r="82" spans="1:15" ht="15.75" customHeight="1">
      <c r="A82" s="33"/>
      <c r="B82" s="9" t="s">
        <v>95</v>
      </c>
      <c r="C82" s="10">
        <v>2207</v>
      </c>
      <c r="D82" s="10">
        <v>2343</v>
      </c>
      <c r="E82" s="10">
        <v>1159</v>
      </c>
      <c r="F82" s="10">
        <v>819</v>
      </c>
      <c r="G82" s="10">
        <v>413</v>
      </c>
      <c r="H82" s="10">
        <v>175</v>
      </c>
      <c r="I82" s="10">
        <v>363</v>
      </c>
      <c r="J82" s="10">
        <v>447</v>
      </c>
      <c r="K82" s="10">
        <v>431</v>
      </c>
      <c r="L82" s="10">
        <v>750</v>
      </c>
      <c r="M82" s="10">
        <v>1078</v>
      </c>
      <c r="N82" s="10">
        <v>577</v>
      </c>
      <c r="O82" s="11">
        <f t="shared" si="0"/>
        <v>10762</v>
      </c>
    </row>
    <row r="83" spans="1:15" ht="15.75" customHeight="1">
      <c r="A83" s="33"/>
      <c r="B83" s="9" t="s">
        <v>96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1">
        <f t="shared" si="0"/>
        <v>0</v>
      </c>
    </row>
    <row r="84" spans="1:15" ht="15.75" customHeight="1">
      <c r="A84" s="33"/>
      <c r="B84" s="9" t="s">
        <v>97</v>
      </c>
      <c r="C84" s="10">
        <v>1198</v>
      </c>
      <c r="D84" s="10">
        <v>1326</v>
      </c>
      <c r="E84" s="10">
        <v>571</v>
      </c>
      <c r="F84" s="10">
        <v>586</v>
      </c>
      <c r="G84" s="10">
        <v>353</v>
      </c>
      <c r="H84" s="10">
        <v>175</v>
      </c>
      <c r="I84" s="10">
        <v>290</v>
      </c>
      <c r="J84" s="10">
        <v>229</v>
      </c>
      <c r="K84" s="10">
        <v>317</v>
      </c>
      <c r="L84" s="10">
        <v>330</v>
      </c>
      <c r="M84" s="10">
        <v>469</v>
      </c>
      <c r="N84" s="10">
        <v>458</v>
      </c>
      <c r="O84" s="11">
        <f t="shared" si="0"/>
        <v>6302</v>
      </c>
    </row>
    <row r="85" spans="1:15" ht="15.75" customHeight="1">
      <c r="A85" s="33"/>
      <c r="B85" s="9" t="s">
        <v>98</v>
      </c>
      <c r="C85" s="10">
        <v>125</v>
      </c>
      <c r="D85" s="10">
        <v>125</v>
      </c>
      <c r="E85" s="10">
        <v>72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69</v>
      </c>
      <c r="M85" s="10">
        <v>131</v>
      </c>
      <c r="N85" s="10">
        <v>21</v>
      </c>
      <c r="O85" s="11">
        <f t="shared" si="0"/>
        <v>543</v>
      </c>
    </row>
    <row r="86" spans="1:15" ht="15.75" customHeight="1">
      <c r="A86" s="33"/>
      <c r="B86" s="9" t="s">
        <v>99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1">
        <f t="shared" si="0"/>
        <v>0</v>
      </c>
    </row>
    <row r="87" spans="1:15" ht="15.75" customHeight="1">
      <c r="A87" s="33"/>
      <c r="B87" s="9" t="s">
        <v>100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1">
        <f t="shared" si="0"/>
        <v>0</v>
      </c>
    </row>
    <row r="88" spans="1:15" ht="15.75" customHeight="1">
      <c r="A88" s="33"/>
      <c r="B88" s="9" t="s">
        <v>101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1">
        <f t="shared" si="0"/>
        <v>0</v>
      </c>
    </row>
    <row r="89" spans="1:15" ht="15.75" customHeight="1">
      <c r="A89" s="33"/>
      <c r="B89" s="9" t="s">
        <v>102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1">
        <f t="shared" si="0"/>
        <v>0</v>
      </c>
    </row>
    <row r="90" spans="1:15" ht="15.75" customHeight="1">
      <c r="A90" s="33"/>
      <c r="B90" s="9" t="s">
        <v>103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1">
        <f t="shared" si="0"/>
        <v>0</v>
      </c>
    </row>
    <row r="91" spans="1:15" ht="15.75" customHeight="1">
      <c r="A91" s="33"/>
      <c r="B91" s="9" t="s">
        <v>104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1">
        <f t="shared" si="0"/>
        <v>0</v>
      </c>
    </row>
    <row r="92" spans="1:15" ht="15.75" customHeight="1">
      <c r="A92" s="33"/>
      <c r="B92" s="9" t="s">
        <v>105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1">
        <f t="shared" si="0"/>
        <v>0</v>
      </c>
    </row>
    <row r="93" spans="1:15" ht="15.75" customHeight="1">
      <c r="A93" s="33"/>
      <c r="B93" s="9" t="s">
        <v>106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1">
        <f t="shared" si="0"/>
        <v>0</v>
      </c>
    </row>
    <row r="94" spans="1:15" ht="15.75" customHeight="1">
      <c r="A94" s="34"/>
      <c r="B94" s="9" t="s">
        <v>107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1">
        <f t="shared" si="0"/>
        <v>0</v>
      </c>
    </row>
    <row r="95" spans="1:15" ht="15.75" customHeight="1">
      <c r="A95" s="42" t="s">
        <v>108</v>
      </c>
      <c r="B95" s="9" t="s">
        <v>109</v>
      </c>
      <c r="C95" s="10">
        <v>57745</v>
      </c>
      <c r="D95" s="10">
        <v>53566</v>
      </c>
      <c r="E95" s="10">
        <v>43770</v>
      </c>
      <c r="F95" s="10">
        <v>22656</v>
      </c>
      <c r="G95" s="10">
        <v>6705</v>
      </c>
      <c r="H95" s="10">
        <v>3140</v>
      </c>
      <c r="I95" s="10">
        <v>4493</v>
      </c>
      <c r="J95" s="10">
        <v>5315</v>
      </c>
      <c r="K95" s="10">
        <v>12493</v>
      </c>
      <c r="L95" s="10">
        <v>24670</v>
      </c>
      <c r="M95" s="10">
        <f>5343+39676</f>
        <v>45019</v>
      </c>
      <c r="N95" s="10">
        <f>5276+32102</f>
        <v>37378</v>
      </c>
      <c r="O95" s="11">
        <f t="shared" si="0"/>
        <v>316950</v>
      </c>
    </row>
    <row r="96" spans="1:15" ht="15.75" customHeight="1">
      <c r="A96" s="33"/>
      <c r="B96" s="9" t="s">
        <v>110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1">
        <f t="shared" si="0"/>
        <v>0</v>
      </c>
    </row>
    <row r="97" spans="1:31" ht="15.75" customHeight="1">
      <c r="A97" s="33"/>
      <c r="B97" s="9" t="s">
        <v>111</v>
      </c>
      <c r="C97" s="10">
        <v>267</v>
      </c>
      <c r="D97" s="10">
        <v>508</v>
      </c>
      <c r="E97" s="10">
        <v>387</v>
      </c>
      <c r="F97" s="10">
        <v>275</v>
      </c>
      <c r="G97" s="10">
        <v>13</v>
      </c>
      <c r="H97" s="10">
        <v>0</v>
      </c>
      <c r="I97" s="10">
        <v>1</v>
      </c>
      <c r="J97" s="10">
        <v>0</v>
      </c>
      <c r="K97" s="10">
        <v>13</v>
      </c>
      <c r="L97" s="10">
        <v>110</v>
      </c>
      <c r="M97" s="10">
        <v>289</v>
      </c>
      <c r="N97" s="10">
        <v>12</v>
      </c>
      <c r="O97" s="11">
        <f t="shared" si="0"/>
        <v>1875</v>
      </c>
    </row>
    <row r="98" spans="1:31" ht="15.75" customHeight="1">
      <c r="A98" s="33"/>
      <c r="B98" s="9" t="s">
        <v>112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1">
        <f t="shared" si="0"/>
        <v>0</v>
      </c>
    </row>
    <row r="99" spans="1:31" ht="15.75" customHeight="1">
      <c r="A99" s="33"/>
      <c r="B99" s="9" t="s">
        <v>113</v>
      </c>
      <c r="C99" s="10">
        <v>285</v>
      </c>
      <c r="D99" s="10">
        <v>338</v>
      </c>
      <c r="E99" s="10">
        <v>113</v>
      </c>
      <c r="F99" s="10">
        <v>8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112</v>
      </c>
      <c r="M99" s="10">
        <v>90</v>
      </c>
      <c r="N99" s="10">
        <v>110</v>
      </c>
      <c r="O99" s="11">
        <f t="shared" si="0"/>
        <v>1056</v>
      </c>
    </row>
    <row r="100" spans="1:31" ht="15.75" customHeight="1">
      <c r="A100" s="33"/>
      <c r="B100" s="9" t="s">
        <v>114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2</v>
      </c>
      <c r="M100" s="10">
        <v>291</v>
      </c>
      <c r="N100" s="10">
        <v>202</v>
      </c>
      <c r="O100" s="11">
        <f t="shared" si="0"/>
        <v>495</v>
      </c>
    </row>
    <row r="101" spans="1:31" ht="15.75" customHeight="1">
      <c r="A101" s="33"/>
      <c r="B101" s="9" t="s">
        <v>115</v>
      </c>
      <c r="C101" s="10">
        <v>524</v>
      </c>
      <c r="D101" s="10">
        <v>560</v>
      </c>
      <c r="E101" s="10">
        <v>229</v>
      </c>
      <c r="F101" s="10">
        <v>282</v>
      </c>
      <c r="G101" s="10">
        <v>130</v>
      </c>
      <c r="H101" s="10">
        <v>49</v>
      </c>
      <c r="I101" s="10">
        <v>86</v>
      </c>
      <c r="J101" s="10">
        <v>46</v>
      </c>
      <c r="K101" s="10">
        <v>74</v>
      </c>
      <c r="L101" s="10">
        <v>118</v>
      </c>
      <c r="M101" s="10">
        <v>660</v>
      </c>
      <c r="N101" s="10">
        <v>597</v>
      </c>
      <c r="O101" s="11">
        <f t="shared" si="0"/>
        <v>3355</v>
      </c>
    </row>
    <row r="102" spans="1:31" ht="15.75" customHeight="1">
      <c r="A102" s="33"/>
      <c r="B102" s="9" t="s">
        <v>116</v>
      </c>
      <c r="C102" s="10">
        <v>23054</v>
      </c>
      <c r="D102" s="10">
        <v>23005</v>
      </c>
      <c r="E102" s="10">
        <v>15356</v>
      </c>
      <c r="F102" s="10">
        <v>8604</v>
      </c>
      <c r="G102" s="10">
        <v>4163</v>
      </c>
      <c r="H102" s="10">
        <v>2452</v>
      </c>
      <c r="I102" s="10">
        <v>3829</v>
      </c>
      <c r="J102" s="10">
        <v>3362</v>
      </c>
      <c r="K102" s="10">
        <v>7170</v>
      </c>
      <c r="L102" s="10">
        <v>10306</v>
      </c>
      <c r="M102" s="10">
        <f>7463+8125</f>
        <v>15588</v>
      </c>
      <c r="N102" s="10">
        <f>9452+5198</f>
        <v>14650</v>
      </c>
      <c r="O102" s="11">
        <f t="shared" si="0"/>
        <v>131539</v>
      </c>
    </row>
    <row r="103" spans="1:31" ht="15.75" customHeight="1">
      <c r="A103" s="33"/>
      <c r="B103" s="9" t="s">
        <v>117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1">
        <f t="shared" si="0"/>
        <v>0</v>
      </c>
    </row>
    <row r="104" spans="1:31" ht="15.75" customHeight="1">
      <c r="A104" s="33"/>
      <c r="B104" s="9" t="s">
        <v>118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1">
        <f t="shared" si="0"/>
        <v>0</v>
      </c>
    </row>
    <row r="105" spans="1:31" ht="15.75" customHeight="1">
      <c r="A105" s="33"/>
      <c r="B105" s="9" t="s">
        <v>119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1">
        <f t="shared" si="0"/>
        <v>0</v>
      </c>
    </row>
    <row r="106" spans="1:31" ht="15.75" customHeight="1">
      <c r="A106" s="33"/>
      <c r="B106" s="9" t="s">
        <v>120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1">
        <f t="shared" si="0"/>
        <v>0</v>
      </c>
    </row>
    <row r="107" spans="1:31" ht="15.75" customHeight="1">
      <c r="A107" s="34"/>
      <c r="B107" s="9" t="s">
        <v>121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1">
        <f t="shared" si="0"/>
        <v>0</v>
      </c>
    </row>
    <row r="108" spans="1:31" ht="15.75" customHeight="1">
      <c r="A108" s="43" t="s">
        <v>122</v>
      </c>
      <c r="B108" s="27"/>
      <c r="C108" s="11">
        <f t="shared" ref="C108:O108" si="1">SUM(C3:C107)</f>
        <v>275901</v>
      </c>
      <c r="D108" s="11">
        <f t="shared" si="1"/>
        <v>313130</v>
      </c>
      <c r="E108" s="11">
        <f t="shared" si="1"/>
        <v>156015</v>
      </c>
      <c r="F108" s="11">
        <f t="shared" si="1"/>
        <v>99864</v>
      </c>
      <c r="G108" s="11">
        <f t="shared" si="1"/>
        <v>69499</v>
      </c>
      <c r="H108" s="11">
        <f t="shared" si="1"/>
        <v>59755</v>
      </c>
      <c r="I108" s="11">
        <f t="shared" si="1"/>
        <v>87566</v>
      </c>
      <c r="J108" s="11">
        <f t="shared" si="1"/>
        <v>65475</v>
      </c>
      <c r="K108" s="11">
        <f t="shared" si="1"/>
        <v>74337</v>
      </c>
      <c r="L108" s="11">
        <f t="shared" si="1"/>
        <v>102580</v>
      </c>
      <c r="M108" s="11">
        <f t="shared" si="1"/>
        <v>147121</v>
      </c>
      <c r="N108" s="11">
        <f t="shared" si="1"/>
        <v>103793</v>
      </c>
      <c r="O108" s="16">
        <f t="shared" si="1"/>
        <v>1555036</v>
      </c>
    </row>
    <row r="109" spans="1:31" ht="15.75" customHeight="1"/>
    <row r="110" spans="1:31" ht="15.75" customHeight="1">
      <c r="A110" s="45" t="s">
        <v>147</v>
      </c>
      <c r="B110" s="45"/>
      <c r="C110" s="45"/>
      <c r="D110" s="45"/>
      <c r="E110" s="45"/>
      <c r="F110" s="45"/>
    </row>
    <row r="111" spans="1:31" ht="15.75" customHeight="1"/>
    <row r="112" spans="1:31" ht="15.75" customHeight="1"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AE108" xr:uid="{00000000-0009-0000-0000-000001000000}"/>
  <mergeCells count="20">
    <mergeCell ref="Q112:AE112"/>
    <mergeCell ref="A24:A30"/>
    <mergeCell ref="A66:A77"/>
    <mergeCell ref="A78:A94"/>
    <mergeCell ref="A95:A107"/>
    <mergeCell ref="A108:B108"/>
    <mergeCell ref="A31:A32"/>
    <mergeCell ref="A33:A35"/>
    <mergeCell ref="A36:A42"/>
    <mergeCell ref="A43:A44"/>
    <mergeCell ref="A45:A49"/>
    <mergeCell ref="A50:A59"/>
    <mergeCell ref="A63:A65"/>
    <mergeCell ref="A110:F110"/>
    <mergeCell ref="A1:O1"/>
    <mergeCell ref="A3:A7"/>
    <mergeCell ref="A8:A10"/>
    <mergeCell ref="A17:A19"/>
    <mergeCell ref="A20:A23"/>
    <mergeCell ref="A11:A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111"/>
  <sheetViews>
    <sheetView workbookViewId="0">
      <selection activeCell="K34" sqref="K34"/>
    </sheetView>
  </sheetViews>
  <sheetFormatPr baseColWidth="10" defaultColWidth="14.42578125" defaultRowHeight="15" customHeight="1"/>
  <cols>
    <col min="2" max="2" width="33" customWidth="1"/>
  </cols>
  <sheetData>
    <row r="1" spans="1:15">
      <c r="A1" s="49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>
      <c r="A2" s="17" t="s">
        <v>132</v>
      </c>
      <c r="B2" s="17" t="s">
        <v>133</v>
      </c>
      <c r="C2" s="17" t="s">
        <v>134</v>
      </c>
      <c r="D2" s="17" t="s">
        <v>135</v>
      </c>
      <c r="E2" s="17" t="s">
        <v>136</v>
      </c>
      <c r="F2" s="17" t="s">
        <v>137</v>
      </c>
      <c r="G2" s="17" t="s">
        <v>138</v>
      </c>
      <c r="H2" s="17" t="s">
        <v>139</v>
      </c>
      <c r="I2" s="17" t="s">
        <v>140</v>
      </c>
      <c r="J2" s="17" t="s">
        <v>141</v>
      </c>
      <c r="K2" s="17" t="s">
        <v>142</v>
      </c>
      <c r="L2" s="17" t="s">
        <v>143</v>
      </c>
      <c r="M2" s="17" t="s">
        <v>144</v>
      </c>
      <c r="N2" s="17" t="s">
        <v>145</v>
      </c>
      <c r="O2" s="17" t="s">
        <v>146</v>
      </c>
    </row>
    <row r="3" spans="1:15">
      <c r="A3" s="46" t="s">
        <v>1</v>
      </c>
      <c r="B3" s="18" t="s">
        <v>2</v>
      </c>
      <c r="C3" s="19">
        <v>524</v>
      </c>
      <c r="D3" s="19">
        <v>811</v>
      </c>
      <c r="E3" s="19">
        <v>355</v>
      </c>
      <c r="F3" s="19">
        <v>327</v>
      </c>
      <c r="G3" s="19">
        <v>450</v>
      </c>
      <c r="H3" s="19">
        <v>272</v>
      </c>
      <c r="I3" s="19">
        <v>311</v>
      </c>
      <c r="J3" s="19">
        <v>735</v>
      </c>
      <c r="K3" s="19">
        <v>462</v>
      </c>
      <c r="L3" s="19">
        <v>371</v>
      </c>
      <c r="M3" s="19">
        <v>478</v>
      </c>
      <c r="N3" s="19">
        <v>299</v>
      </c>
      <c r="O3" s="20">
        <f t="shared" ref="O3:O107" si="0">SUM(B3:N3)</f>
        <v>5395</v>
      </c>
    </row>
    <row r="4" spans="1:15">
      <c r="A4" s="29"/>
      <c r="B4" s="18" t="s">
        <v>3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20">
        <f t="shared" si="0"/>
        <v>0</v>
      </c>
    </row>
    <row r="5" spans="1:15">
      <c r="A5" s="29"/>
      <c r="B5" s="18" t="s">
        <v>4</v>
      </c>
      <c r="C5" s="19">
        <v>26</v>
      </c>
      <c r="D5" s="19">
        <v>0</v>
      </c>
      <c r="E5" s="19">
        <v>0</v>
      </c>
      <c r="F5" s="19">
        <v>35</v>
      </c>
      <c r="G5" s="19">
        <v>35</v>
      </c>
      <c r="H5" s="19">
        <v>22</v>
      </c>
      <c r="I5" s="19">
        <v>35</v>
      </c>
      <c r="J5" s="19">
        <v>79</v>
      </c>
      <c r="K5" s="19">
        <v>33</v>
      </c>
      <c r="L5" s="19">
        <v>53</v>
      </c>
      <c r="M5" s="19">
        <v>19</v>
      </c>
      <c r="N5" s="19">
        <v>35</v>
      </c>
      <c r="O5" s="20">
        <f t="shared" si="0"/>
        <v>372</v>
      </c>
    </row>
    <row r="6" spans="1:15">
      <c r="A6" s="29"/>
      <c r="B6" s="18" t="s">
        <v>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20">
        <f t="shared" si="0"/>
        <v>0</v>
      </c>
    </row>
    <row r="7" spans="1:15">
      <c r="A7" s="30"/>
      <c r="B7" s="18" t="s">
        <v>6</v>
      </c>
      <c r="C7" s="19">
        <v>27</v>
      </c>
      <c r="D7" s="19">
        <v>0</v>
      </c>
      <c r="E7" s="19">
        <v>5</v>
      </c>
      <c r="F7" s="19">
        <v>5</v>
      </c>
      <c r="G7" s="19">
        <v>39</v>
      </c>
      <c r="H7" s="19">
        <v>35</v>
      </c>
      <c r="I7" s="19">
        <v>50</v>
      </c>
      <c r="J7" s="19">
        <v>129</v>
      </c>
      <c r="K7" s="19">
        <v>34</v>
      </c>
      <c r="L7" s="19">
        <v>56</v>
      </c>
      <c r="M7" s="19">
        <v>80</v>
      </c>
      <c r="N7" s="19">
        <v>35</v>
      </c>
      <c r="O7" s="20">
        <f t="shared" si="0"/>
        <v>495</v>
      </c>
    </row>
    <row r="8" spans="1:15">
      <c r="A8" s="46" t="s">
        <v>7</v>
      </c>
      <c r="B8" s="18" t="s">
        <v>8</v>
      </c>
      <c r="C8" s="19">
        <v>0</v>
      </c>
      <c r="D8" s="19">
        <v>8</v>
      </c>
      <c r="E8" s="19">
        <v>16</v>
      </c>
      <c r="F8" s="19">
        <v>5</v>
      </c>
      <c r="G8" s="19">
        <v>4</v>
      </c>
      <c r="H8" s="19">
        <v>3</v>
      </c>
      <c r="I8" s="19">
        <v>5</v>
      </c>
      <c r="J8" s="19">
        <v>0</v>
      </c>
      <c r="K8" s="19">
        <v>77</v>
      </c>
      <c r="L8" s="19">
        <v>0</v>
      </c>
      <c r="M8" s="19">
        <v>28</v>
      </c>
      <c r="N8" s="19">
        <v>21</v>
      </c>
      <c r="O8" s="20">
        <f t="shared" si="0"/>
        <v>167</v>
      </c>
    </row>
    <row r="9" spans="1:15">
      <c r="A9" s="29"/>
      <c r="B9" s="18" t="s">
        <v>9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20">
        <f t="shared" si="0"/>
        <v>0</v>
      </c>
    </row>
    <row r="10" spans="1:15">
      <c r="A10" s="30"/>
      <c r="B10" s="18" t="s">
        <v>10</v>
      </c>
      <c r="C10" s="19">
        <v>91</v>
      </c>
      <c r="D10" s="19">
        <v>108</v>
      </c>
      <c r="E10" s="19">
        <v>569</v>
      </c>
      <c r="F10" s="19">
        <v>88</v>
      </c>
      <c r="G10" s="19">
        <v>93</v>
      </c>
      <c r="H10" s="19">
        <v>136</v>
      </c>
      <c r="I10" s="19">
        <v>209</v>
      </c>
      <c r="J10" s="19">
        <v>0</v>
      </c>
      <c r="K10" s="19">
        <v>183</v>
      </c>
      <c r="L10" s="19">
        <v>447</v>
      </c>
      <c r="M10" s="19">
        <v>256</v>
      </c>
      <c r="N10" s="19">
        <v>41</v>
      </c>
      <c r="O10" s="20">
        <f t="shared" si="0"/>
        <v>2221</v>
      </c>
    </row>
    <row r="11" spans="1:15">
      <c r="A11" s="46" t="s">
        <v>11</v>
      </c>
      <c r="B11" s="18" t="s">
        <v>12</v>
      </c>
      <c r="C11" s="19">
        <v>83</v>
      </c>
      <c r="D11" s="19">
        <v>68</v>
      </c>
      <c r="E11" s="19">
        <v>115</v>
      </c>
      <c r="F11" s="19">
        <v>204</v>
      </c>
      <c r="G11" s="19">
        <v>174</v>
      </c>
      <c r="H11" s="19">
        <v>175</v>
      </c>
      <c r="I11" s="19">
        <v>179</v>
      </c>
      <c r="J11" s="19">
        <v>343</v>
      </c>
      <c r="K11" s="19">
        <v>216</v>
      </c>
      <c r="L11" s="19">
        <v>259</v>
      </c>
      <c r="M11" s="19">
        <v>203</v>
      </c>
      <c r="N11" s="19">
        <v>82</v>
      </c>
      <c r="O11" s="20">
        <f t="shared" si="0"/>
        <v>2101</v>
      </c>
    </row>
    <row r="12" spans="1:15">
      <c r="A12" s="29"/>
      <c r="B12" s="18" t="s">
        <v>13</v>
      </c>
      <c r="C12" s="19">
        <v>0</v>
      </c>
      <c r="D12" s="19">
        <v>0</v>
      </c>
      <c r="E12" s="19">
        <v>2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f t="shared" si="0"/>
        <v>2</v>
      </c>
    </row>
    <row r="13" spans="1:15">
      <c r="A13" s="29"/>
      <c r="B13" s="18" t="s">
        <v>14</v>
      </c>
      <c r="C13" s="19">
        <v>12687</v>
      </c>
      <c r="D13" s="19">
        <v>10723</v>
      </c>
      <c r="E13" s="19">
        <v>5727</v>
      </c>
      <c r="F13" s="19">
        <v>9236</v>
      </c>
      <c r="G13" s="19">
        <v>8865</v>
      </c>
      <c r="H13" s="19">
        <v>8099</v>
      </c>
      <c r="I13" s="19">
        <v>11356</v>
      </c>
      <c r="J13" s="19">
        <v>11390</v>
      </c>
      <c r="K13" s="19">
        <v>0</v>
      </c>
      <c r="L13" s="19">
        <v>0</v>
      </c>
      <c r="M13" s="19">
        <v>0</v>
      </c>
      <c r="N13" s="19">
        <v>0</v>
      </c>
      <c r="O13" s="20">
        <f t="shared" si="0"/>
        <v>78083</v>
      </c>
    </row>
    <row r="14" spans="1:15">
      <c r="A14" s="29"/>
      <c r="B14" s="18" t="s">
        <v>15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20">
        <f t="shared" si="0"/>
        <v>0</v>
      </c>
    </row>
    <row r="15" spans="1:15">
      <c r="A15" s="29"/>
      <c r="B15" s="18" t="s">
        <v>16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20">
        <f t="shared" si="0"/>
        <v>0</v>
      </c>
    </row>
    <row r="16" spans="1:15">
      <c r="A16" s="30"/>
      <c r="B16" s="18" t="s">
        <v>17</v>
      </c>
      <c r="C16" s="19">
        <v>10242</v>
      </c>
      <c r="D16" s="19">
        <v>8131</v>
      </c>
      <c r="E16" s="19">
        <v>5823</v>
      </c>
      <c r="F16" s="19">
        <v>4273</v>
      </c>
      <c r="G16" s="19">
        <v>5926</v>
      </c>
      <c r="H16" s="19">
        <v>5137</v>
      </c>
      <c r="I16" s="19">
        <v>4079</v>
      </c>
      <c r="J16" s="19">
        <v>7699</v>
      </c>
      <c r="K16" s="19">
        <v>3547</v>
      </c>
      <c r="L16" s="19">
        <v>5862</v>
      </c>
      <c r="M16" s="19">
        <v>5009</v>
      </c>
      <c r="N16" s="19">
        <v>3852</v>
      </c>
      <c r="O16" s="20">
        <f t="shared" si="0"/>
        <v>69580</v>
      </c>
    </row>
    <row r="17" spans="1:15">
      <c r="A17" s="46" t="s">
        <v>18</v>
      </c>
      <c r="B17" s="18" t="s">
        <v>19</v>
      </c>
      <c r="C17" s="19">
        <v>378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20">
        <f t="shared" si="0"/>
        <v>378</v>
      </c>
    </row>
    <row r="18" spans="1:15">
      <c r="A18" s="29"/>
      <c r="B18" s="18" t="s">
        <v>20</v>
      </c>
      <c r="C18" s="19">
        <v>928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20">
        <f t="shared" si="0"/>
        <v>928</v>
      </c>
    </row>
    <row r="19" spans="1:15">
      <c r="A19" s="31"/>
      <c r="B19" s="18" t="s">
        <v>125</v>
      </c>
      <c r="C19" s="19">
        <v>449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20">
        <f t="shared" si="0"/>
        <v>449</v>
      </c>
    </row>
    <row r="20" spans="1:15">
      <c r="A20" s="46" t="s">
        <v>22</v>
      </c>
      <c r="B20" s="18" t="s">
        <v>23</v>
      </c>
      <c r="C20" s="19">
        <v>2579</v>
      </c>
      <c r="D20" s="19">
        <v>4539</v>
      </c>
      <c r="E20" s="19">
        <v>76</v>
      </c>
      <c r="F20" s="19">
        <v>832</v>
      </c>
      <c r="G20" s="19">
        <v>560</v>
      </c>
      <c r="H20" s="19">
        <v>0</v>
      </c>
      <c r="I20" s="19">
        <v>79</v>
      </c>
      <c r="J20" s="19">
        <v>0</v>
      </c>
      <c r="K20" s="19">
        <v>18</v>
      </c>
      <c r="L20" s="19">
        <v>20</v>
      </c>
      <c r="M20" s="19">
        <v>5</v>
      </c>
      <c r="N20" s="19">
        <v>41</v>
      </c>
      <c r="O20" s="20">
        <f t="shared" si="0"/>
        <v>8749</v>
      </c>
    </row>
    <row r="21" spans="1:15">
      <c r="A21" s="29"/>
      <c r="B21" s="18" t="s">
        <v>24</v>
      </c>
      <c r="C21" s="19">
        <v>110</v>
      </c>
      <c r="D21" s="19">
        <v>154</v>
      </c>
      <c r="E21" s="19">
        <v>0</v>
      </c>
      <c r="F21" s="19">
        <v>68</v>
      </c>
      <c r="G21" s="19">
        <v>0</v>
      </c>
      <c r="H21" s="19">
        <v>23</v>
      </c>
      <c r="I21" s="19">
        <v>17</v>
      </c>
      <c r="J21" s="19">
        <v>9</v>
      </c>
      <c r="K21" s="19">
        <v>0</v>
      </c>
      <c r="L21" s="19">
        <v>141</v>
      </c>
      <c r="M21" s="19">
        <v>250</v>
      </c>
      <c r="N21" s="19">
        <v>109</v>
      </c>
      <c r="O21" s="20">
        <f t="shared" si="0"/>
        <v>881</v>
      </c>
    </row>
    <row r="22" spans="1:15">
      <c r="A22" s="29"/>
      <c r="B22" s="18" t="s">
        <v>25</v>
      </c>
      <c r="C22" s="19">
        <v>290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v>194</v>
      </c>
      <c r="O22" s="20">
        <f t="shared" si="0"/>
        <v>484</v>
      </c>
    </row>
    <row r="23" spans="1:15">
      <c r="A23" s="30"/>
      <c r="B23" s="18" t="s">
        <v>26</v>
      </c>
      <c r="C23" s="19">
        <v>430</v>
      </c>
      <c r="D23" s="19">
        <v>590</v>
      </c>
      <c r="E23" s="19">
        <v>27</v>
      </c>
      <c r="F23" s="19">
        <v>841</v>
      </c>
      <c r="G23" s="19">
        <v>186</v>
      </c>
      <c r="H23" s="19">
        <v>172</v>
      </c>
      <c r="I23" s="19">
        <v>101</v>
      </c>
      <c r="J23" s="19">
        <v>138</v>
      </c>
      <c r="K23" s="19">
        <v>145</v>
      </c>
      <c r="L23" s="19">
        <v>695</v>
      </c>
      <c r="M23" s="19">
        <v>241</v>
      </c>
      <c r="N23" s="19">
        <v>20</v>
      </c>
      <c r="O23" s="20">
        <f t="shared" si="0"/>
        <v>3586</v>
      </c>
    </row>
    <row r="24" spans="1:15">
      <c r="A24" s="46" t="s">
        <v>27</v>
      </c>
      <c r="B24" s="18" t="s">
        <v>28</v>
      </c>
      <c r="C24" s="19">
        <v>283</v>
      </c>
      <c r="D24" s="19">
        <v>44</v>
      </c>
      <c r="E24" s="19">
        <v>1604</v>
      </c>
      <c r="F24" s="19">
        <v>893</v>
      </c>
      <c r="G24" s="19">
        <v>963</v>
      </c>
      <c r="H24" s="19">
        <v>580</v>
      </c>
      <c r="I24" s="19">
        <v>215</v>
      </c>
      <c r="J24" s="19">
        <v>484</v>
      </c>
      <c r="K24" s="19">
        <v>765</v>
      </c>
      <c r="L24" s="19">
        <v>1476</v>
      </c>
      <c r="M24" s="19">
        <v>0</v>
      </c>
      <c r="N24" s="19">
        <v>816</v>
      </c>
      <c r="O24" s="20">
        <f t="shared" si="0"/>
        <v>8123</v>
      </c>
    </row>
    <row r="25" spans="1:15">
      <c r="A25" s="29"/>
      <c r="B25" s="18" t="s">
        <v>29</v>
      </c>
      <c r="C25" s="19">
        <v>59</v>
      </c>
      <c r="D25" s="19">
        <v>45</v>
      </c>
      <c r="E25" s="19">
        <v>26</v>
      </c>
      <c r="F25" s="19">
        <v>0</v>
      </c>
      <c r="G25" s="19">
        <v>23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5</v>
      </c>
      <c r="O25" s="20">
        <f t="shared" si="0"/>
        <v>158</v>
      </c>
    </row>
    <row r="26" spans="1:15">
      <c r="A26" s="29"/>
      <c r="B26" s="18" t="s">
        <v>30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0">
        <f t="shared" si="0"/>
        <v>0</v>
      </c>
    </row>
    <row r="27" spans="1:15">
      <c r="A27" s="29"/>
      <c r="B27" s="18" t="s">
        <v>31</v>
      </c>
      <c r="C27" s="19">
        <v>15</v>
      </c>
      <c r="D27" s="19">
        <v>0</v>
      </c>
      <c r="E27" s="19">
        <v>32</v>
      </c>
      <c r="F27" s="19">
        <v>19</v>
      </c>
      <c r="G27" s="19">
        <v>139</v>
      </c>
      <c r="H27" s="19">
        <v>96</v>
      </c>
      <c r="I27" s="19">
        <v>0</v>
      </c>
      <c r="J27" s="19">
        <v>83</v>
      </c>
      <c r="K27" s="19">
        <v>0</v>
      </c>
      <c r="L27" s="19">
        <v>164</v>
      </c>
      <c r="M27" s="19">
        <v>333</v>
      </c>
      <c r="N27" s="19">
        <v>29</v>
      </c>
      <c r="O27" s="20">
        <f t="shared" si="0"/>
        <v>910</v>
      </c>
    </row>
    <row r="28" spans="1:15">
      <c r="A28" s="29"/>
      <c r="B28" s="18" t="s">
        <v>32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20">
        <f t="shared" si="0"/>
        <v>0</v>
      </c>
    </row>
    <row r="29" spans="1:15">
      <c r="A29" s="29"/>
      <c r="B29" s="18" t="s">
        <v>33</v>
      </c>
      <c r="C29" s="19">
        <v>4632</v>
      </c>
      <c r="D29" s="19">
        <v>5208</v>
      </c>
      <c r="E29" s="19">
        <v>1263</v>
      </c>
      <c r="F29" s="19">
        <v>1130</v>
      </c>
      <c r="G29" s="19">
        <v>1243</v>
      </c>
      <c r="H29" s="19">
        <v>1281</v>
      </c>
      <c r="I29" s="19">
        <v>1403</v>
      </c>
      <c r="J29" s="19">
        <v>1528</v>
      </c>
      <c r="K29" s="19">
        <v>1654</v>
      </c>
      <c r="L29" s="19">
        <v>1865</v>
      </c>
      <c r="M29" s="19">
        <v>1873</v>
      </c>
      <c r="N29" s="19">
        <v>2025</v>
      </c>
      <c r="O29" s="20">
        <f t="shared" si="0"/>
        <v>25105</v>
      </c>
    </row>
    <row r="30" spans="1:15">
      <c r="A30" s="30"/>
      <c r="B30" s="18" t="s">
        <v>126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20">
        <f t="shared" si="0"/>
        <v>0</v>
      </c>
    </row>
    <row r="31" spans="1:15">
      <c r="A31" s="46" t="s">
        <v>35</v>
      </c>
      <c r="B31" s="18" t="s">
        <v>36</v>
      </c>
      <c r="C31" s="19">
        <v>259</v>
      </c>
      <c r="D31" s="19">
        <v>371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20">
        <f t="shared" si="0"/>
        <v>630</v>
      </c>
    </row>
    <row r="32" spans="1:15">
      <c r="A32" s="31"/>
      <c r="B32" s="18" t="s">
        <v>37</v>
      </c>
      <c r="C32" s="19">
        <v>6</v>
      </c>
      <c r="D32" s="19">
        <v>2</v>
      </c>
      <c r="E32" s="19">
        <v>142</v>
      </c>
      <c r="F32" s="19">
        <v>23</v>
      </c>
      <c r="G32" s="19">
        <v>0</v>
      </c>
      <c r="H32" s="21">
        <v>0</v>
      </c>
      <c r="I32" s="19">
        <v>68</v>
      </c>
      <c r="J32" s="19">
        <v>31</v>
      </c>
      <c r="K32" s="19">
        <v>10</v>
      </c>
      <c r="L32" s="19">
        <v>225</v>
      </c>
      <c r="M32" s="19">
        <v>353</v>
      </c>
      <c r="N32" s="19">
        <v>0</v>
      </c>
      <c r="O32" s="20">
        <f t="shared" si="0"/>
        <v>860</v>
      </c>
    </row>
    <row r="33" spans="1:15">
      <c r="A33" s="46" t="s">
        <v>38</v>
      </c>
      <c r="B33" s="18" t="s">
        <v>39</v>
      </c>
      <c r="C33" s="19">
        <v>123</v>
      </c>
      <c r="D33" s="19">
        <v>97</v>
      </c>
      <c r="E33" s="19">
        <v>163</v>
      </c>
      <c r="F33" s="19">
        <v>123</v>
      </c>
      <c r="G33" s="19">
        <v>497</v>
      </c>
      <c r="H33" s="19">
        <v>0</v>
      </c>
      <c r="I33" s="19">
        <v>110</v>
      </c>
      <c r="J33" s="19">
        <v>92</v>
      </c>
      <c r="K33" s="19">
        <v>163</v>
      </c>
      <c r="L33" s="19">
        <v>556</v>
      </c>
      <c r="M33" s="19">
        <v>1300</v>
      </c>
      <c r="N33" s="19">
        <v>367</v>
      </c>
      <c r="O33" s="20">
        <f t="shared" si="0"/>
        <v>3591</v>
      </c>
    </row>
    <row r="34" spans="1:15">
      <c r="A34" s="29"/>
      <c r="B34" s="18" t="s">
        <v>40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20">
        <f>SUM(B34:N34)</f>
        <v>0</v>
      </c>
    </row>
    <row r="35" spans="1:15">
      <c r="A35" s="30"/>
      <c r="B35" s="18" t="s">
        <v>41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20">
        <f t="shared" si="0"/>
        <v>0</v>
      </c>
    </row>
    <row r="36" spans="1:15">
      <c r="A36" s="46" t="s">
        <v>42</v>
      </c>
      <c r="B36" s="18" t="s">
        <v>43</v>
      </c>
      <c r="C36" s="19">
        <v>36</v>
      </c>
      <c r="D36" s="19">
        <v>90</v>
      </c>
      <c r="E36" s="19">
        <v>124</v>
      </c>
      <c r="F36" s="19">
        <v>559</v>
      </c>
      <c r="G36" s="19">
        <v>293</v>
      </c>
      <c r="H36" s="19">
        <v>0</v>
      </c>
      <c r="I36" s="19">
        <v>0</v>
      </c>
      <c r="J36" s="19">
        <v>73</v>
      </c>
      <c r="K36" s="19">
        <v>183</v>
      </c>
      <c r="L36" s="19">
        <v>559</v>
      </c>
      <c r="M36" s="19">
        <v>1100</v>
      </c>
      <c r="N36" s="19">
        <v>359</v>
      </c>
      <c r="O36" s="20">
        <f t="shared" si="0"/>
        <v>3376</v>
      </c>
    </row>
    <row r="37" spans="1:15">
      <c r="A37" s="29"/>
      <c r="B37" s="18" t="s">
        <v>44</v>
      </c>
      <c r="C37" s="19">
        <v>1741</v>
      </c>
      <c r="D37" s="19">
        <v>2104</v>
      </c>
      <c r="E37" s="19">
        <v>9</v>
      </c>
      <c r="F37" s="19">
        <v>120</v>
      </c>
      <c r="G37" s="19">
        <v>45</v>
      </c>
      <c r="H37" s="19">
        <v>24</v>
      </c>
      <c r="I37" s="19">
        <v>0</v>
      </c>
      <c r="J37" s="19">
        <v>100</v>
      </c>
      <c r="K37" s="19">
        <v>132</v>
      </c>
      <c r="L37" s="19">
        <v>332</v>
      </c>
      <c r="M37" s="19">
        <v>910</v>
      </c>
      <c r="N37" s="19">
        <v>230</v>
      </c>
      <c r="O37" s="20">
        <f t="shared" si="0"/>
        <v>5747</v>
      </c>
    </row>
    <row r="38" spans="1:15">
      <c r="A38" s="29"/>
      <c r="B38" s="18" t="s">
        <v>45</v>
      </c>
      <c r="C38" s="19">
        <v>513</v>
      </c>
      <c r="D38" s="19">
        <v>296</v>
      </c>
      <c r="E38" s="19">
        <v>304</v>
      </c>
      <c r="F38" s="19">
        <v>627</v>
      </c>
      <c r="G38" s="19">
        <v>306</v>
      </c>
      <c r="H38" s="19">
        <v>62</v>
      </c>
      <c r="I38" s="19">
        <v>90</v>
      </c>
      <c r="J38" s="19">
        <v>204</v>
      </c>
      <c r="K38" s="19">
        <v>422</v>
      </c>
      <c r="L38" s="19">
        <v>1851</v>
      </c>
      <c r="M38" s="19">
        <v>1476</v>
      </c>
      <c r="N38" s="19">
        <v>576</v>
      </c>
      <c r="O38" s="20">
        <f t="shared" si="0"/>
        <v>6727</v>
      </c>
    </row>
    <row r="39" spans="1:15">
      <c r="A39" s="29"/>
      <c r="B39" s="18" t="s">
        <v>46</v>
      </c>
      <c r="C39" s="19">
        <v>895</v>
      </c>
      <c r="D39" s="19">
        <v>644</v>
      </c>
      <c r="E39" s="19">
        <v>627</v>
      </c>
      <c r="F39" s="19">
        <v>326</v>
      </c>
      <c r="G39" s="19">
        <v>135</v>
      </c>
      <c r="H39" s="19">
        <v>94</v>
      </c>
      <c r="I39" s="19">
        <v>154</v>
      </c>
      <c r="J39" s="19">
        <v>132</v>
      </c>
      <c r="K39" s="19">
        <v>218</v>
      </c>
      <c r="L39" s="19">
        <v>132</v>
      </c>
      <c r="M39" s="19">
        <v>135</v>
      </c>
      <c r="N39" s="19">
        <v>129</v>
      </c>
      <c r="O39" s="20">
        <f t="shared" si="0"/>
        <v>3621</v>
      </c>
    </row>
    <row r="40" spans="1:15">
      <c r="A40" s="29"/>
      <c r="B40" s="18" t="s">
        <v>47</v>
      </c>
      <c r="C40" s="19">
        <v>0</v>
      </c>
      <c r="D40" s="19">
        <v>0</v>
      </c>
      <c r="E40" s="19">
        <v>382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23</v>
      </c>
      <c r="M40" s="19">
        <v>0</v>
      </c>
      <c r="N40" s="19">
        <v>0</v>
      </c>
      <c r="O40" s="20">
        <f t="shared" si="0"/>
        <v>405</v>
      </c>
    </row>
    <row r="41" spans="1:15">
      <c r="A41" s="29"/>
      <c r="B41" s="18" t="s">
        <v>48</v>
      </c>
      <c r="C41" s="19">
        <v>57</v>
      </c>
      <c r="D41" s="19">
        <v>86</v>
      </c>
      <c r="E41" s="19">
        <v>57</v>
      </c>
      <c r="F41" s="19">
        <v>35</v>
      </c>
      <c r="G41" s="19">
        <v>49</v>
      </c>
      <c r="H41" s="19">
        <v>31</v>
      </c>
      <c r="I41" s="19">
        <v>12</v>
      </c>
      <c r="J41" s="19">
        <v>0</v>
      </c>
      <c r="K41" s="19">
        <v>19</v>
      </c>
      <c r="L41" s="19">
        <v>55</v>
      </c>
      <c r="M41" s="19">
        <v>57</v>
      </c>
      <c r="N41" s="19">
        <v>57</v>
      </c>
      <c r="O41" s="20">
        <f t="shared" si="0"/>
        <v>515</v>
      </c>
    </row>
    <row r="42" spans="1:15">
      <c r="A42" s="30"/>
      <c r="B42" s="18" t="s">
        <v>49</v>
      </c>
      <c r="C42" s="19">
        <v>917</v>
      </c>
      <c r="D42" s="19">
        <v>1000</v>
      </c>
      <c r="E42" s="19">
        <v>332</v>
      </c>
      <c r="F42" s="19">
        <v>261</v>
      </c>
      <c r="G42" s="19">
        <v>224</v>
      </c>
      <c r="H42" s="19">
        <v>97</v>
      </c>
      <c r="I42" s="19">
        <v>149</v>
      </c>
      <c r="J42" s="19">
        <v>4</v>
      </c>
      <c r="K42" s="19">
        <v>90</v>
      </c>
      <c r="L42" s="19">
        <v>231</v>
      </c>
      <c r="M42" s="19">
        <v>702</v>
      </c>
      <c r="N42" s="19">
        <v>47</v>
      </c>
      <c r="O42" s="20">
        <f t="shared" si="0"/>
        <v>4054</v>
      </c>
    </row>
    <row r="43" spans="1:15">
      <c r="A43" s="46" t="s">
        <v>50</v>
      </c>
      <c r="B43" s="18" t="s">
        <v>51</v>
      </c>
      <c r="C43" s="19">
        <v>449</v>
      </c>
      <c r="D43" s="19">
        <v>161</v>
      </c>
      <c r="E43" s="19">
        <v>56</v>
      </c>
      <c r="F43" s="19">
        <v>48</v>
      </c>
      <c r="G43" s="19">
        <v>0</v>
      </c>
      <c r="H43" s="19">
        <v>0</v>
      </c>
      <c r="I43" s="19">
        <v>0</v>
      </c>
      <c r="J43" s="19">
        <v>0</v>
      </c>
      <c r="K43" s="19">
        <v>10</v>
      </c>
      <c r="L43" s="19">
        <v>152</v>
      </c>
      <c r="M43" s="19">
        <v>206</v>
      </c>
      <c r="N43" s="19">
        <v>191</v>
      </c>
      <c r="O43" s="20">
        <f t="shared" si="0"/>
        <v>1273</v>
      </c>
    </row>
    <row r="44" spans="1:15">
      <c r="A44" s="31"/>
      <c r="B44" s="18" t="s">
        <v>52</v>
      </c>
      <c r="C44" s="19">
        <v>907</v>
      </c>
      <c r="D44" s="19">
        <v>923</v>
      </c>
      <c r="E44" s="19">
        <v>340</v>
      </c>
      <c r="F44" s="19">
        <v>212</v>
      </c>
      <c r="G44" s="19">
        <v>169</v>
      </c>
      <c r="H44" s="19">
        <v>0</v>
      </c>
      <c r="I44" s="19">
        <v>0</v>
      </c>
      <c r="J44" s="19">
        <v>0</v>
      </c>
      <c r="K44" s="19">
        <v>23</v>
      </c>
      <c r="L44" s="19">
        <v>129</v>
      </c>
      <c r="M44" s="19">
        <v>60</v>
      </c>
      <c r="N44" s="19">
        <v>126</v>
      </c>
      <c r="O44" s="20">
        <f t="shared" si="0"/>
        <v>2889</v>
      </c>
    </row>
    <row r="45" spans="1:15">
      <c r="A45" s="46" t="s">
        <v>53</v>
      </c>
      <c r="B45" s="18" t="s">
        <v>54</v>
      </c>
      <c r="C45" s="19">
        <v>1307</v>
      </c>
      <c r="D45" s="19">
        <v>1407</v>
      </c>
      <c r="E45" s="19">
        <v>857</v>
      </c>
      <c r="F45" s="19">
        <v>931</v>
      </c>
      <c r="G45" s="19">
        <v>1130</v>
      </c>
      <c r="H45" s="19">
        <v>6012</v>
      </c>
      <c r="I45" s="19">
        <v>4317</v>
      </c>
      <c r="J45" s="19">
        <v>2973</v>
      </c>
      <c r="K45" s="19">
        <v>1473</v>
      </c>
      <c r="L45" s="19">
        <v>890</v>
      </c>
      <c r="M45" s="19">
        <v>2069</v>
      </c>
      <c r="N45" s="19">
        <v>1210</v>
      </c>
      <c r="O45" s="20">
        <f t="shared" si="0"/>
        <v>24576</v>
      </c>
    </row>
    <row r="46" spans="1:15">
      <c r="A46" s="29"/>
      <c r="B46" s="18" t="s">
        <v>55</v>
      </c>
      <c r="C46" s="19">
        <v>118</v>
      </c>
      <c r="D46" s="19">
        <v>44</v>
      </c>
      <c r="E46" s="19">
        <v>64</v>
      </c>
      <c r="F46" s="19">
        <v>357</v>
      </c>
      <c r="G46" s="19">
        <v>196</v>
      </c>
      <c r="H46" s="19">
        <v>29</v>
      </c>
      <c r="I46" s="19">
        <v>50</v>
      </c>
      <c r="J46" s="19">
        <v>192</v>
      </c>
      <c r="K46" s="19">
        <v>73</v>
      </c>
      <c r="L46" s="19">
        <v>353</v>
      </c>
      <c r="M46" s="19">
        <v>311</v>
      </c>
      <c r="N46" s="19">
        <v>388</v>
      </c>
      <c r="O46" s="20">
        <f t="shared" si="0"/>
        <v>2175</v>
      </c>
    </row>
    <row r="47" spans="1:15">
      <c r="A47" s="29"/>
      <c r="B47" s="18" t="s">
        <v>56</v>
      </c>
      <c r="C47" s="19">
        <v>179</v>
      </c>
      <c r="D47" s="19">
        <v>171</v>
      </c>
      <c r="E47" s="19">
        <v>10</v>
      </c>
      <c r="F47" s="19">
        <v>12</v>
      </c>
      <c r="G47" s="19">
        <v>9</v>
      </c>
      <c r="H47" s="19">
        <v>5</v>
      </c>
      <c r="I47" s="19">
        <v>5</v>
      </c>
      <c r="J47" s="19">
        <v>4</v>
      </c>
      <c r="K47" s="19">
        <v>16</v>
      </c>
      <c r="L47" s="19">
        <v>0</v>
      </c>
      <c r="M47" s="19">
        <v>55</v>
      </c>
      <c r="N47" s="19">
        <v>22</v>
      </c>
      <c r="O47" s="20">
        <f t="shared" si="0"/>
        <v>488</v>
      </c>
    </row>
    <row r="48" spans="1:15">
      <c r="A48" s="29"/>
      <c r="B48" s="18" t="s">
        <v>57</v>
      </c>
      <c r="C48" s="19">
        <v>420</v>
      </c>
      <c r="D48" s="19">
        <v>336</v>
      </c>
      <c r="E48" s="19">
        <v>104</v>
      </c>
      <c r="F48" s="19">
        <v>125</v>
      </c>
      <c r="G48" s="19">
        <v>38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240</v>
      </c>
      <c r="O48" s="20">
        <f t="shared" si="0"/>
        <v>1263</v>
      </c>
    </row>
    <row r="49" spans="1:15">
      <c r="A49" s="30"/>
      <c r="B49" s="18" t="s">
        <v>58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20">
        <f t="shared" si="0"/>
        <v>0</v>
      </c>
    </row>
    <row r="50" spans="1:15">
      <c r="A50" s="46" t="s">
        <v>59</v>
      </c>
      <c r="B50" s="18" t="s">
        <v>60</v>
      </c>
      <c r="C50" s="19">
        <v>328</v>
      </c>
      <c r="D50" s="19">
        <v>136</v>
      </c>
      <c r="E50" s="19">
        <v>868</v>
      </c>
      <c r="F50" s="19">
        <v>469</v>
      </c>
      <c r="G50" s="19">
        <v>647</v>
      </c>
      <c r="H50" s="19">
        <v>2174</v>
      </c>
      <c r="I50" s="19">
        <v>13262</v>
      </c>
      <c r="J50" s="19">
        <v>6773</v>
      </c>
      <c r="K50" s="19">
        <v>2447</v>
      </c>
      <c r="L50" s="19">
        <v>1058</v>
      </c>
      <c r="M50" s="19">
        <v>355</v>
      </c>
      <c r="N50" s="19">
        <v>532</v>
      </c>
      <c r="O50" s="20">
        <f t="shared" si="0"/>
        <v>29049</v>
      </c>
    </row>
    <row r="51" spans="1:15">
      <c r="A51" s="29"/>
      <c r="B51" s="18" t="s">
        <v>61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20">
        <f t="shared" si="0"/>
        <v>0</v>
      </c>
    </row>
    <row r="52" spans="1:15">
      <c r="A52" s="29"/>
      <c r="B52" s="18" t="s">
        <v>62</v>
      </c>
      <c r="C52" s="19">
        <v>2047</v>
      </c>
      <c r="D52" s="19">
        <v>2260</v>
      </c>
      <c r="E52" s="19">
        <v>1839</v>
      </c>
      <c r="F52" s="19">
        <v>2801</v>
      </c>
      <c r="G52" s="19">
        <v>1622</v>
      </c>
      <c r="H52" s="19">
        <v>1741</v>
      </c>
      <c r="I52" s="19">
        <v>1897</v>
      </c>
      <c r="J52" s="19">
        <v>2370</v>
      </c>
      <c r="K52" s="19">
        <v>875</v>
      </c>
      <c r="L52" s="19">
        <v>1604</v>
      </c>
      <c r="M52" s="19">
        <v>1999</v>
      </c>
      <c r="N52" s="19">
        <v>1660</v>
      </c>
      <c r="O52" s="20">
        <f t="shared" si="0"/>
        <v>22715</v>
      </c>
    </row>
    <row r="53" spans="1:15">
      <c r="A53" s="29"/>
      <c r="B53" s="18" t="s">
        <v>63</v>
      </c>
      <c r="C53" s="19">
        <v>1197</v>
      </c>
      <c r="D53" s="19">
        <v>936</v>
      </c>
      <c r="E53" s="19">
        <v>436</v>
      </c>
      <c r="F53" s="19">
        <v>1089</v>
      </c>
      <c r="G53" s="19">
        <v>540</v>
      </c>
      <c r="H53" s="19">
        <v>313</v>
      </c>
      <c r="I53" s="19">
        <v>892</v>
      </c>
      <c r="J53" s="19">
        <v>950</v>
      </c>
      <c r="K53" s="19">
        <v>667</v>
      </c>
      <c r="L53" s="19">
        <v>1367</v>
      </c>
      <c r="M53" s="19">
        <v>1854</v>
      </c>
      <c r="N53" s="19">
        <v>688</v>
      </c>
      <c r="O53" s="20">
        <f t="shared" si="0"/>
        <v>10929</v>
      </c>
    </row>
    <row r="54" spans="1:15">
      <c r="A54" s="29"/>
      <c r="B54" s="18" t="s">
        <v>64</v>
      </c>
      <c r="C54" s="19">
        <v>7</v>
      </c>
      <c r="D54" s="19">
        <v>200</v>
      </c>
      <c r="E54" s="19">
        <v>131</v>
      </c>
      <c r="F54" s="19">
        <v>330</v>
      </c>
      <c r="G54" s="19">
        <v>166</v>
      </c>
      <c r="H54" s="19">
        <v>8</v>
      </c>
      <c r="I54" s="19">
        <v>75</v>
      </c>
      <c r="J54" s="19">
        <v>133</v>
      </c>
      <c r="K54" s="19">
        <v>378</v>
      </c>
      <c r="L54" s="19">
        <v>599</v>
      </c>
      <c r="M54" s="19">
        <v>0</v>
      </c>
      <c r="N54" s="19">
        <v>0</v>
      </c>
      <c r="O54" s="20">
        <f t="shared" si="0"/>
        <v>2027</v>
      </c>
    </row>
    <row r="55" spans="1:15">
      <c r="A55" s="29"/>
      <c r="B55" s="18" t="s">
        <v>65</v>
      </c>
      <c r="C55" s="19">
        <v>684</v>
      </c>
      <c r="D55" s="19">
        <v>2033</v>
      </c>
      <c r="E55" s="19">
        <v>1168</v>
      </c>
      <c r="F55" s="19">
        <v>1309</v>
      </c>
      <c r="G55" s="19">
        <v>1349</v>
      </c>
      <c r="H55" s="19">
        <v>0</v>
      </c>
      <c r="I55" s="19">
        <v>0</v>
      </c>
      <c r="J55" s="19">
        <v>0</v>
      </c>
      <c r="K55" s="19">
        <v>0</v>
      </c>
      <c r="L55" s="19">
        <v>334</v>
      </c>
      <c r="M55" s="19">
        <v>455</v>
      </c>
      <c r="N55" s="19">
        <v>544</v>
      </c>
      <c r="O55" s="20">
        <f t="shared" si="0"/>
        <v>7876</v>
      </c>
    </row>
    <row r="56" spans="1:15">
      <c r="A56" s="29"/>
      <c r="B56" s="18" t="s">
        <v>66</v>
      </c>
      <c r="C56" s="19">
        <v>9436</v>
      </c>
      <c r="D56" s="19">
        <v>8524</v>
      </c>
      <c r="E56" s="19">
        <v>4164</v>
      </c>
      <c r="F56" s="19">
        <v>8519</v>
      </c>
      <c r="G56" s="19">
        <v>7766</v>
      </c>
      <c r="H56" s="19">
        <v>38949</v>
      </c>
      <c r="I56" s="19">
        <v>106966</v>
      </c>
      <c r="J56" s="19">
        <v>64670</v>
      </c>
      <c r="K56" s="19">
        <v>40753</v>
      </c>
      <c r="L56" s="19">
        <v>16197</v>
      </c>
      <c r="M56" s="19">
        <v>8367</v>
      </c>
      <c r="N56" s="19">
        <v>4628</v>
      </c>
      <c r="O56" s="20">
        <f t="shared" si="0"/>
        <v>318939</v>
      </c>
    </row>
    <row r="57" spans="1:15">
      <c r="A57" s="29"/>
      <c r="B57" s="18" t="s">
        <v>67</v>
      </c>
      <c r="C57" s="19">
        <v>1086</v>
      </c>
      <c r="D57" s="19">
        <v>1605</v>
      </c>
      <c r="E57" s="19">
        <v>1365</v>
      </c>
      <c r="F57" s="19">
        <v>1226</v>
      </c>
      <c r="G57" s="19">
        <v>1126</v>
      </c>
      <c r="H57" s="19">
        <v>481</v>
      </c>
      <c r="I57" s="19">
        <v>783</v>
      </c>
      <c r="J57" s="19">
        <v>0</v>
      </c>
      <c r="K57" s="19">
        <v>540</v>
      </c>
      <c r="L57" s="19">
        <v>530</v>
      </c>
      <c r="M57" s="19">
        <v>998</v>
      </c>
      <c r="N57" s="19">
        <v>1066</v>
      </c>
      <c r="O57" s="20">
        <f t="shared" si="0"/>
        <v>10806</v>
      </c>
    </row>
    <row r="58" spans="1:15">
      <c r="A58" s="29"/>
      <c r="B58" s="18" t="s">
        <v>68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20">
        <f t="shared" si="0"/>
        <v>0</v>
      </c>
    </row>
    <row r="59" spans="1:15">
      <c r="A59" s="31"/>
      <c r="B59" s="18" t="s">
        <v>69</v>
      </c>
      <c r="C59" s="19">
        <v>500</v>
      </c>
      <c r="D59" s="19">
        <v>639</v>
      </c>
      <c r="E59" s="19">
        <v>251</v>
      </c>
      <c r="F59" s="19">
        <v>307</v>
      </c>
      <c r="G59" s="19">
        <v>221</v>
      </c>
      <c r="H59" s="19">
        <v>125</v>
      </c>
      <c r="I59" s="19">
        <v>207</v>
      </c>
      <c r="J59" s="19">
        <v>204</v>
      </c>
      <c r="K59" s="19">
        <v>239</v>
      </c>
      <c r="L59" s="19">
        <v>478</v>
      </c>
      <c r="M59" s="19">
        <v>940</v>
      </c>
      <c r="N59" s="19">
        <v>507</v>
      </c>
      <c r="O59" s="20">
        <f t="shared" si="0"/>
        <v>4618</v>
      </c>
    </row>
    <row r="60" spans="1:15">
      <c r="A60" s="22"/>
      <c r="B60" s="18" t="s">
        <v>70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20">
        <f t="shared" si="0"/>
        <v>0</v>
      </c>
    </row>
    <row r="61" spans="1:15">
      <c r="A61" s="22"/>
      <c r="B61" s="18" t="s">
        <v>127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20">
        <f t="shared" si="0"/>
        <v>0</v>
      </c>
    </row>
    <row r="62" spans="1:15">
      <c r="A62" s="22"/>
      <c r="B62" s="18" t="s">
        <v>72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20">
        <f t="shared" si="0"/>
        <v>0</v>
      </c>
    </row>
    <row r="63" spans="1:15">
      <c r="A63" s="46" t="s">
        <v>73</v>
      </c>
      <c r="B63" s="18" t="s">
        <v>74</v>
      </c>
      <c r="C63" s="19">
        <v>181</v>
      </c>
      <c r="D63" s="19">
        <v>310</v>
      </c>
      <c r="E63" s="19">
        <v>104</v>
      </c>
      <c r="F63" s="19">
        <v>64</v>
      </c>
      <c r="G63" s="19">
        <v>47</v>
      </c>
      <c r="H63" s="19">
        <v>16</v>
      </c>
      <c r="I63" s="19">
        <v>16</v>
      </c>
      <c r="J63" s="19">
        <v>33</v>
      </c>
      <c r="K63" s="19">
        <v>39</v>
      </c>
      <c r="L63" s="19">
        <v>128</v>
      </c>
      <c r="M63" s="19">
        <v>76</v>
      </c>
      <c r="N63" s="19">
        <v>0</v>
      </c>
      <c r="O63" s="20">
        <f t="shared" si="0"/>
        <v>1014</v>
      </c>
    </row>
    <row r="64" spans="1:15">
      <c r="A64" s="29"/>
      <c r="B64" s="18" t="s">
        <v>128</v>
      </c>
      <c r="C64" s="19">
        <v>455</v>
      </c>
      <c r="D64" s="19">
        <v>778</v>
      </c>
      <c r="E64" s="19">
        <v>130</v>
      </c>
      <c r="F64" s="19">
        <v>418</v>
      </c>
      <c r="G64" s="19">
        <v>241</v>
      </c>
      <c r="H64" s="19">
        <v>82</v>
      </c>
      <c r="I64" s="19">
        <v>124</v>
      </c>
      <c r="J64" s="19">
        <v>92</v>
      </c>
      <c r="K64" s="19">
        <v>124</v>
      </c>
      <c r="L64" s="19">
        <v>89</v>
      </c>
      <c r="M64" s="19">
        <v>93</v>
      </c>
      <c r="N64" s="19">
        <v>0</v>
      </c>
      <c r="O64" s="20">
        <f t="shared" si="0"/>
        <v>2626</v>
      </c>
    </row>
    <row r="65" spans="1:15">
      <c r="A65" s="30"/>
      <c r="B65" s="18" t="s">
        <v>76</v>
      </c>
      <c r="C65" s="19">
        <v>373</v>
      </c>
      <c r="D65" s="19">
        <v>785</v>
      </c>
      <c r="E65" s="19">
        <v>217</v>
      </c>
      <c r="F65" s="19">
        <v>51</v>
      </c>
      <c r="G65" s="19">
        <v>104</v>
      </c>
      <c r="H65" s="19">
        <v>21</v>
      </c>
      <c r="I65" s="19">
        <v>49</v>
      </c>
      <c r="J65" s="19">
        <v>276</v>
      </c>
      <c r="K65" s="19">
        <v>212</v>
      </c>
      <c r="L65" s="19">
        <v>76</v>
      </c>
      <c r="M65" s="19">
        <v>126</v>
      </c>
      <c r="N65" s="19">
        <v>0</v>
      </c>
      <c r="O65" s="20">
        <f t="shared" si="0"/>
        <v>2290</v>
      </c>
    </row>
    <row r="66" spans="1:15">
      <c r="A66" s="46" t="s">
        <v>77</v>
      </c>
      <c r="B66" s="18" t="s">
        <v>78</v>
      </c>
      <c r="C66" s="19">
        <v>130</v>
      </c>
      <c r="D66" s="19">
        <v>164</v>
      </c>
      <c r="E66" s="19">
        <v>6064</v>
      </c>
      <c r="F66" s="19">
        <v>688</v>
      </c>
      <c r="G66" s="19">
        <v>723</v>
      </c>
      <c r="H66" s="19">
        <v>265</v>
      </c>
      <c r="I66" s="19">
        <v>394</v>
      </c>
      <c r="J66" s="19">
        <v>795</v>
      </c>
      <c r="K66" s="19">
        <v>596</v>
      </c>
      <c r="L66" s="19">
        <v>1702</v>
      </c>
      <c r="M66" s="19">
        <v>2339</v>
      </c>
      <c r="N66" s="19">
        <v>1147</v>
      </c>
      <c r="O66" s="20">
        <f t="shared" si="0"/>
        <v>15007</v>
      </c>
    </row>
    <row r="67" spans="1:15">
      <c r="A67" s="29"/>
      <c r="B67" s="18" t="s">
        <v>79</v>
      </c>
      <c r="C67" s="19">
        <v>766</v>
      </c>
      <c r="D67" s="19">
        <v>792</v>
      </c>
      <c r="E67" s="19">
        <v>108</v>
      </c>
      <c r="F67" s="19">
        <v>140</v>
      </c>
      <c r="G67" s="19">
        <v>7</v>
      </c>
      <c r="H67" s="19">
        <v>0</v>
      </c>
      <c r="I67" s="19">
        <v>18</v>
      </c>
      <c r="J67" s="19">
        <v>18</v>
      </c>
      <c r="K67" s="19">
        <v>18</v>
      </c>
      <c r="L67" s="19">
        <v>70</v>
      </c>
      <c r="M67" s="19">
        <v>14</v>
      </c>
      <c r="N67" s="19">
        <v>0</v>
      </c>
      <c r="O67" s="20">
        <f t="shared" si="0"/>
        <v>1951</v>
      </c>
    </row>
    <row r="68" spans="1:15">
      <c r="A68" s="29"/>
      <c r="B68" s="18" t="s">
        <v>80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1125</v>
      </c>
      <c r="N68" s="19">
        <v>1799</v>
      </c>
      <c r="O68" s="20">
        <f t="shared" si="0"/>
        <v>2924</v>
      </c>
    </row>
    <row r="69" spans="1:15">
      <c r="A69" s="29"/>
      <c r="B69" s="18" t="s">
        <v>81</v>
      </c>
      <c r="C69" s="19">
        <v>6902</v>
      </c>
      <c r="D69" s="19">
        <v>6282</v>
      </c>
      <c r="E69" s="19">
        <v>2431</v>
      </c>
      <c r="F69" s="19">
        <v>55</v>
      </c>
      <c r="G69" s="19">
        <v>201</v>
      </c>
      <c r="H69" s="19">
        <v>310</v>
      </c>
      <c r="I69" s="19">
        <v>770</v>
      </c>
      <c r="J69" s="19">
        <v>478</v>
      </c>
      <c r="K69" s="19">
        <v>685</v>
      </c>
      <c r="L69" s="19">
        <v>519</v>
      </c>
      <c r="M69" s="19">
        <v>1201</v>
      </c>
      <c r="N69" s="19">
        <v>1738</v>
      </c>
      <c r="O69" s="20">
        <f t="shared" si="0"/>
        <v>21572</v>
      </c>
    </row>
    <row r="70" spans="1:15">
      <c r="A70" s="29"/>
      <c r="B70" s="18" t="s">
        <v>82</v>
      </c>
      <c r="C70" s="19">
        <v>6950</v>
      </c>
      <c r="D70" s="19">
        <v>10662</v>
      </c>
      <c r="E70" s="19">
        <v>1874</v>
      </c>
      <c r="F70" s="19">
        <v>626</v>
      </c>
      <c r="G70" s="19">
        <v>102</v>
      </c>
      <c r="H70" s="19">
        <v>73</v>
      </c>
      <c r="I70" s="19">
        <v>45</v>
      </c>
      <c r="J70" s="19">
        <v>65</v>
      </c>
      <c r="K70" s="19">
        <v>212</v>
      </c>
      <c r="L70" s="19">
        <v>476</v>
      </c>
      <c r="M70" s="19">
        <v>1353</v>
      </c>
      <c r="N70" s="19">
        <v>1430</v>
      </c>
      <c r="O70" s="20">
        <f t="shared" si="0"/>
        <v>23868</v>
      </c>
    </row>
    <row r="71" spans="1:15">
      <c r="A71" s="29"/>
      <c r="B71" s="18" t="s">
        <v>83</v>
      </c>
      <c r="C71" s="19">
        <v>12373</v>
      </c>
      <c r="D71" s="19">
        <v>19782</v>
      </c>
      <c r="E71" s="19">
        <v>9703</v>
      </c>
      <c r="F71" s="19">
        <v>7101</v>
      </c>
      <c r="G71" s="19">
        <v>8576</v>
      </c>
      <c r="H71" s="19">
        <v>10368</v>
      </c>
      <c r="I71" s="19">
        <v>15469</v>
      </c>
      <c r="J71" s="19">
        <v>9587</v>
      </c>
      <c r="K71" s="19">
        <v>6191</v>
      </c>
      <c r="L71" s="19">
        <v>7422</v>
      </c>
      <c r="M71" s="19">
        <v>9886</v>
      </c>
      <c r="N71" s="19">
        <v>9969</v>
      </c>
      <c r="O71" s="20">
        <f t="shared" si="0"/>
        <v>126427</v>
      </c>
    </row>
    <row r="72" spans="1:15">
      <c r="A72" s="29"/>
      <c r="B72" s="18" t="s">
        <v>129</v>
      </c>
      <c r="C72" s="19">
        <v>274</v>
      </c>
      <c r="D72" s="19">
        <v>231</v>
      </c>
      <c r="E72" s="19">
        <v>308</v>
      </c>
      <c r="F72" s="19">
        <v>476</v>
      </c>
      <c r="G72" s="19">
        <v>0</v>
      </c>
      <c r="H72" s="19">
        <v>317</v>
      </c>
      <c r="I72" s="19">
        <v>130</v>
      </c>
      <c r="J72" s="19">
        <v>130</v>
      </c>
      <c r="K72" s="19">
        <v>860</v>
      </c>
      <c r="L72" s="19">
        <v>1327</v>
      </c>
      <c r="M72" s="19">
        <v>3034</v>
      </c>
      <c r="N72" s="19">
        <v>1950</v>
      </c>
      <c r="O72" s="20">
        <f t="shared" si="0"/>
        <v>9037</v>
      </c>
    </row>
    <row r="73" spans="1:15">
      <c r="A73" s="29"/>
      <c r="B73" s="18" t="s">
        <v>85</v>
      </c>
      <c r="C73" s="19">
        <v>1339</v>
      </c>
      <c r="D73" s="19">
        <v>1900</v>
      </c>
      <c r="E73" s="19">
        <v>691</v>
      </c>
      <c r="F73" s="19">
        <v>178</v>
      </c>
      <c r="G73" s="19">
        <v>38</v>
      </c>
      <c r="H73" s="19">
        <v>13</v>
      </c>
      <c r="I73" s="19">
        <v>26</v>
      </c>
      <c r="J73" s="19">
        <v>0</v>
      </c>
      <c r="K73" s="19">
        <v>28</v>
      </c>
      <c r="L73" s="19">
        <v>125</v>
      </c>
      <c r="M73" s="19">
        <v>380</v>
      </c>
      <c r="N73" s="19">
        <v>491</v>
      </c>
      <c r="O73" s="20">
        <f t="shared" si="0"/>
        <v>5209</v>
      </c>
    </row>
    <row r="74" spans="1:15">
      <c r="A74" s="29"/>
      <c r="B74" s="18" t="s">
        <v>86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20">
        <f t="shared" si="0"/>
        <v>0</v>
      </c>
    </row>
    <row r="75" spans="1:15">
      <c r="A75" s="29"/>
      <c r="B75" s="18" t="s">
        <v>87</v>
      </c>
      <c r="C75" s="19">
        <v>992</v>
      </c>
      <c r="D75" s="19">
        <v>778</v>
      </c>
      <c r="E75" s="19">
        <v>557</v>
      </c>
      <c r="F75" s="19">
        <v>350</v>
      </c>
      <c r="G75" s="19">
        <v>334</v>
      </c>
      <c r="H75" s="19">
        <v>452</v>
      </c>
      <c r="I75" s="19">
        <v>471</v>
      </c>
      <c r="J75" s="19">
        <v>607</v>
      </c>
      <c r="K75" s="19">
        <v>315</v>
      </c>
      <c r="L75" s="19">
        <v>618</v>
      </c>
      <c r="M75" s="19">
        <v>971</v>
      </c>
      <c r="N75" s="19">
        <v>783</v>
      </c>
      <c r="O75" s="20">
        <f t="shared" si="0"/>
        <v>7228</v>
      </c>
    </row>
    <row r="76" spans="1:15">
      <c r="A76" s="29"/>
      <c r="B76" s="18" t="s">
        <v>88</v>
      </c>
      <c r="C76" s="19">
        <v>375</v>
      </c>
      <c r="D76" s="19">
        <v>573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173</v>
      </c>
      <c r="M76" s="19">
        <v>250</v>
      </c>
      <c r="N76" s="19">
        <v>259</v>
      </c>
      <c r="O76" s="20">
        <f t="shared" si="0"/>
        <v>1630</v>
      </c>
    </row>
    <row r="77" spans="1:15">
      <c r="A77" s="31"/>
      <c r="B77" s="18" t="s">
        <v>89</v>
      </c>
      <c r="C77" s="19">
        <v>493</v>
      </c>
      <c r="D77" s="19">
        <v>493</v>
      </c>
      <c r="E77" s="19">
        <v>119</v>
      </c>
      <c r="F77" s="19">
        <v>570</v>
      </c>
      <c r="G77" s="19">
        <v>188</v>
      </c>
      <c r="H77" s="19">
        <v>0</v>
      </c>
      <c r="I77" s="19">
        <v>142</v>
      </c>
      <c r="J77" s="19">
        <v>142</v>
      </c>
      <c r="K77" s="19">
        <v>142</v>
      </c>
      <c r="L77" s="19">
        <v>829</v>
      </c>
      <c r="M77" s="19">
        <v>1035</v>
      </c>
      <c r="N77" s="19">
        <v>588</v>
      </c>
      <c r="O77" s="20">
        <f t="shared" si="0"/>
        <v>4741</v>
      </c>
    </row>
    <row r="78" spans="1:15">
      <c r="A78" s="46" t="s">
        <v>90</v>
      </c>
      <c r="B78" s="18" t="s">
        <v>91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20">
        <f t="shared" si="0"/>
        <v>0</v>
      </c>
    </row>
    <row r="79" spans="1:15">
      <c r="A79" s="29"/>
      <c r="B79" s="18" t="s">
        <v>92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20">
        <f t="shared" si="0"/>
        <v>0</v>
      </c>
    </row>
    <row r="80" spans="1:15">
      <c r="A80" s="29"/>
      <c r="B80" s="18" t="s">
        <v>93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20">
        <f t="shared" si="0"/>
        <v>0</v>
      </c>
    </row>
    <row r="81" spans="1:15">
      <c r="A81" s="29"/>
      <c r="B81" s="18" t="s">
        <v>94</v>
      </c>
      <c r="C81" s="19">
        <v>4344</v>
      </c>
      <c r="D81" s="19">
        <v>4596</v>
      </c>
      <c r="E81" s="19">
        <v>2325</v>
      </c>
      <c r="F81" s="19">
        <v>961</v>
      </c>
      <c r="G81" s="19">
        <v>28</v>
      </c>
      <c r="H81" s="19">
        <v>41</v>
      </c>
      <c r="I81" s="19">
        <v>21</v>
      </c>
      <c r="J81" s="19">
        <v>28</v>
      </c>
      <c r="K81" s="19">
        <v>32</v>
      </c>
      <c r="L81" s="19">
        <v>388</v>
      </c>
      <c r="M81" s="19">
        <v>1759</v>
      </c>
      <c r="N81" s="19">
        <v>3318</v>
      </c>
      <c r="O81" s="20">
        <f t="shared" si="0"/>
        <v>17841</v>
      </c>
    </row>
    <row r="82" spans="1:15">
      <c r="A82" s="29"/>
      <c r="B82" s="18" t="s">
        <v>95</v>
      </c>
      <c r="C82" s="19">
        <v>153</v>
      </c>
      <c r="D82" s="19">
        <v>85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20">
        <f t="shared" si="0"/>
        <v>238</v>
      </c>
    </row>
    <row r="83" spans="1:15">
      <c r="A83" s="29"/>
      <c r="B83" s="18" t="s">
        <v>96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20">
        <f t="shared" si="0"/>
        <v>0</v>
      </c>
    </row>
    <row r="84" spans="1:15">
      <c r="A84" s="29"/>
      <c r="B84" s="18" t="s">
        <v>97</v>
      </c>
      <c r="C84" s="19">
        <v>0</v>
      </c>
      <c r="D84" s="19">
        <v>0</v>
      </c>
      <c r="E84" s="19">
        <v>9</v>
      </c>
      <c r="F84" s="19">
        <v>24</v>
      </c>
      <c r="G84" s="19">
        <v>8</v>
      </c>
      <c r="H84" s="19"/>
      <c r="I84" s="19"/>
      <c r="J84" s="19">
        <v>12</v>
      </c>
      <c r="K84" s="19">
        <v>0</v>
      </c>
      <c r="L84" s="19">
        <v>0</v>
      </c>
      <c r="M84" s="19">
        <v>0</v>
      </c>
      <c r="N84" s="19">
        <v>21</v>
      </c>
      <c r="O84" s="20">
        <f t="shared" si="0"/>
        <v>74</v>
      </c>
    </row>
    <row r="85" spans="1:15">
      <c r="A85" s="29"/>
      <c r="B85" s="18" t="s">
        <v>130</v>
      </c>
      <c r="C85" s="19">
        <v>867</v>
      </c>
      <c r="D85" s="19">
        <v>401</v>
      </c>
      <c r="E85" s="19">
        <v>164</v>
      </c>
      <c r="F85" s="19">
        <v>204</v>
      </c>
      <c r="G85" s="19">
        <v>217</v>
      </c>
      <c r="H85" s="19">
        <v>28</v>
      </c>
      <c r="I85" s="19">
        <v>14</v>
      </c>
      <c r="J85" s="19">
        <v>73</v>
      </c>
      <c r="K85" s="19">
        <v>158</v>
      </c>
      <c r="L85" s="19">
        <v>379</v>
      </c>
      <c r="M85" s="19">
        <v>492</v>
      </c>
      <c r="N85" s="19">
        <v>190</v>
      </c>
      <c r="O85" s="20">
        <f t="shared" si="0"/>
        <v>3187</v>
      </c>
    </row>
    <row r="86" spans="1:15">
      <c r="A86" s="29"/>
      <c r="B86" s="18" t="s">
        <v>99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20">
        <f t="shared" si="0"/>
        <v>0</v>
      </c>
    </row>
    <row r="87" spans="1:15">
      <c r="A87" s="29"/>
      <c r="B87" s="18" t="s">
        <v>100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20">
        <f t="shared" si="0"/>
        <v>0</v>
      </c>
    </row>
    <row r="88" spans="1:15">
      <c r="A88" s="29"/>
      <c r="B88" s="18" t="s">
        <v>101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20">
        <f t="shared" si="0"/>
        <v>0</v>
      </c>
    </row>
    <row r="89" spans="1:15">
      <c r="A89" s="29"/>
      <c r="B89" s="18" t="s">
        <v>102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20">
        <f t="shared" si="0"/>
        <v>0</v>
      </c>
    </row>
    <row r="90" spans="1:15">
      <c r="A90" s="29"/>
      <c r="B90" s="18" t="s">
        <v>103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20">
        <f t="shared" si="0"/>
        <v>0</v>
      </c>
    </row>
    <row r="91" spans="1:15">
      <c r="A91" s="29"/>
      <c r="B91" s="18" t="s">
        <v>104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20">
        <f t="shared" si="0"/>
        <v>0</v>
      </c>
    </row>
    <row r="92" spans="1:15">
      <c r="A92" s="29"/>
      <c r="B92" s="18" t="s">
        <v>105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20">
        <f t="shared" si="0"/>
        <v>0</v>
      </c>
    </row>
    <row r="93" spans="1:15">
      <c r="A93" s="29"/>
      <c r="B93" s="18" t="s">
        <v>106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20">
        <f t="shared" si="0"/>
        <v>0</v>
      </c>
    </row>
    <row r="94" spans="1:15">
      <c r="A94" s="30"/>
      <c r="B94" s="18" t="s">
        <v>107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20">
        <f t="shared" si="0"/>
        <v>0</v>
      </c>
    </row>
    <row r="95" spans="1:15">
      <c r="A95" s="46" t="s">
        <v>108</v>
      </c>
      <c r="B95" s="18" t="s">
        <v>109</v>
      </c>
      <c r="C95" s="19">
        <v>1219</v>
      </c>
      <c r="D95" s="19">
        <v>772</v>
      </c>
      <c r="E95" s="19">
        <v>0</v>
      </c>
      <c r="F95" s="19">
        <v>500</v>
      </c>
      <c r="G95" s="19">
        <v>345</v>
      </c>
      <c r="H95" s="19">
        <v>75</v>
      </c>
      <c r="I95" s="19">
        <v>40</v>
      </c>
      <c r="J95" s="19">
        <v>27</v>
      </c>
      <c r="K95" s="19">
        <v>375</v>
      </c>
      <c r="L95" s="19">
        <v>727</v>
      </c>
      <c r="M95" s="19">
        <v>993</v>
      </c>
      <c r="N95" s="19">
        <v>1116</v>
      </c>
      <c r="O95" s="20">
        <f t="shared" si="0"/>
        <v>6189</v>
      </c>
    </row>
    <row r="96" spans="1:15">
      <c r="A96" s="29"/>
      <c r="B96" s="18" t="s">
        <v>110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20">
        <f t="shared" si="0"/>
        <v>0</v>
      </c>
    </row>
    <row r="97" spans="1:15">
      <c r="A97" s="29"/>
      <c r="B97" s="18" t="s">
        <v>111</v>
      </c>
      <c r="C97" s="19">
        <v>5003</v>
      </c>
      <c r="D97" s="19">
        <v>4972</v>
      </c>
      <c r="E97" s="19">
        <v>4327</v>
      </c>
      <c r="F97" s="19">
        <v>1830</v>
      </c>
      <c r="G97" s="19">
        <v>699</v>
      </c>
      <c r="H97" s="19">
        <v>316</v>
      </c>
      <c r="I97" s="19">
        <v>533</v>
      </c>
      <c r="J97" s="19">
        <v>616</v>
      </c>
      <c r="K97" s="19">
        <v>1281</v>
      </c>
      <c r="L97" s="19">
        <v>2689</v>
      </c>
      <c r="M97" s="19">
        <v>3439</v>
      </c>
      <c r="N97" s="19">
        <v>3882</v>
      </c>
      <c r="O97" s="20">
        <f t="shared" si="0"/>
        <v>29587</v>
      </c>
    </row>
    <row r="98" spans="1:15">
      <c r="A98" s="29"/>
      <c r="B98" s="18" t="s">
        <v>112</v>
      </c>
      <c r="C98" s="19">
        <v>1717</v>
      </c>
      <c r="D98" s="19">
        <v>1302</v>
      </c>
      <c r="E98" s="19">
        <v>856</v>
      </c>
      <c r="F98" s="19">
        <v>267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961</v>
      </c>
      <c r="N98" s="19">
        <v>1191</v>
      </c>
      <c r="O98" s="20">
        <f t="shared" si="0"/>
        <v>6294</v>
      </c>
    </row>
    <row r="99" spans="1:15">
      <c r="A99" s="29"/>
      <c r="B99" s="18" t="s">
        <v>113</v>
      </c>
      <c r="C99" s="19">
        <v>706</v>
      </c>
      <c r="D99" s="19">
        <v>832</v>
      </c>
      <c r="E99" s="19">
        <v>617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315</v>
      </c>
      <c r="M99" s="19">
        <v>386</v>
      </c>
      <c r="N99" s="19">
        <v>420</v>
      </c>
      <c r="O99" s="20">
        <f t="shared" si="0"/>
        <v>3276</v>
      </c>
    </row>
    <row r="100" spans="1:15">
      <c r="A100" s="29"/>
      <c r="B100" s="18" t="s">
        <v>114</v>
      </c>
      <c r="C100" s="19">
        <v>1800</v>
      </c>
      <c r="D100" s="19">
        <v>1495</v>
      </c>
      <c r="E100" s="19">
        <v>490</v>
      </c>
      <c r="F100" s="19">
        <v>303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455</v>
      </c>
      <c r="M100" s="19">
        <v>929</v>
      </c>
      <c r="N100" s="19">
        <v>961</v>
      </c>
      <c r="O100" s="20">
        <f t="shared" si="0"/>
        <v>6433</v>
      </c>
    </row>
    <row r="101" spans="1:15">
      <c r="A101" s="29"/>
      <c r="B101" s="18" t="s">
        <v>115</v>
      </c>
      <c r="C101" s="19">
        <v>3936</v>
      </c>
      <c r="D101" s="19">
        <v>3533</v>
      </c>
      <c r="E101" s="19">
        <v>2419</v>
      </c>
      <c r="F101" s="19">
        <v>2020</v>
      </c>
      <c r="G101" s="19">
        <v>1158</v>
      </c>
      <c r="H101" s="19">
        <v>402</v>
      </c>
      <c r="I101" s="19">
        <v>557</v>
      </c>
      <c r="J101" s="19">
        <v>738</v>
      </c>
      <c r="K101" s="19">
        <v>1251</v>
      </c>
      <c r="L101" s="19">
        <v>1990</v>
      </c>
      <c r="M101" s="19">
        <v>3112</v>
      </c>
      <c r="N101" s="19">
        <v>2685</v>
      </c>
      <c r="O101" s="20">
        <f t="shared" si="0"/>
        <v>23801</v>
      </c>
    </row>
    <row r="102" spans="1:15">
      <c r="A102" s="29"/>
      <c r="B102" s="18" t="s">
        <v>116</v>
      </c>
      <c r="C102" s="19">
        <v>138</v>
      </c>
      <c r="D102" s="19">
        <v>305</v>
      </c>
      <c r="E102" s="19">
        <v>0</v>
      </c>
      <c r="F102" s="19">
        <v>45</v>
      </c>
      <c r="G102" s="19">
        <v>45</v>
      </c>
      <c r="H102" s="19">
        <v>841</v>
      </c>
      <c r="I102" s="19">
        <v>124</v>
      </c>
      <c r="J102" s="19">
        <v>44</v>
      </c>
      <c r="K102" s="19">
        <v>95</v>
      </c>
      <c r="L102" s="19">
        <v>610</v>
      </c>
      <c r="M102" s="19">
        <v>1030</v>
      </c>
      <c r="N102" s="19">
        <v>226</v>
      </c>
      <c r="O102" s="20">
        <f t="shared" si="0"/>
        <v>3503</v>
      </c>
    </row>
    <row r="103" spans="1:15">
      <c r="A103" s="31"/>
      <c r="B103" s="18" t="s">
        <v>117</v>
      </c>
      <c r="C103" s="19">
        <v>11530</v>
      </c>
      <c r="D103" s="19">
        <v>9635</v>
      </c>
      <c r="E103" s="19">
        <v>6853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4365</v>
      </c>
      <c r="M103" s="19">
        <v>7716</v>
      </c>
      <c r="N103" s="19">
        <v>8727</v>
      </c>
      <c r="O103" s="20">
        <f t="shared" si="0"/>
        <v>48826</v>
      </c>
    </row>
    <row r="104" spans="1:15">
      <c r="A104" s="23"/>
      <c r="B104" s="18" t="s">
        <v>118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20">
        <f t="shared" si="0"/>
        <v>0</v>
      </c>
    </row>
    <row r="105" spans="1:15">
      <c r="A105" s="23"/>
      <c r="B105" s="18" t="s">
        <v>119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20">
        <f t="shared" si="0"/>
        <v>0</v>
      </c>
    </row>
    <row r="106" spans="1:15">
      <c r="A106" s="23"/>
      <c r="B106" s="18" t="s">
        <v>120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20">
        <f t="shared" si="0"/>
        <v>0</v>
      </c>
    </row>
    <row r="107" spans="1:15">
      <c r="A107" s="23"/>
      <c r="B107" s="18" t="s">
        <v>121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20">
        <f t="shared" si="0"/>
        <v>0</v>
      </c>
    </row>
    <row r="108" spans="1:15">
      <c r="A108" s="47" t="s">
        <v>122</v>
      </c>
      <c r="B108" s="27"/>
      <c r="C108" s="20">
        <f t="shared" ref="C108:O108" si="1">SUM(C3:C107)</f>
        <v>120061</v>
      </c>
      <c r="D108" s="20">
        <f t="shared" si="1"/>
        <v>125952</v>
      </c>
      <c r="E108" s="20">
        <f t="shared" si="1"/>
        <v>69799</v>
      </c>
      <c r="F108" s="20">
        <f t="shared" si="1"/>
        <v>54636</v>
      </c>
      <c r="G108" s="20">
        <f t="shared" si="1"/>
        <v>48289</v>
      </c>
      <c r="H108" s="20">
        <f t="shared" si="1"/>
        <v>79796</v>
      </c>
      <c r="I108" s="20">
        <f t="shared" si="1"/>
        <v>166019</v>
      </c>
      <c r="J108" s="20">
        <f t="shared" si="1"/>
        <v>115283</v>
      </c>
      <c r="K108" s="20">
        <f t="shared" si="1"/>
        <v>68479</v>
      </c>
      <c r="L108" s="20">
        <f t="shared" si="1"/>
        <v>64536</v>
      </c>
      <c r="M108" s="20">
        <f t="shared" si="1"/>
        <v>75177</v>
      </c>
      <c r="N108" s="20">
        <f t="shared" si="1"/>
        <v>64062</v>
      </c>
      <c r="O108" s="24">
        <f t="shared" si="1"/>
        <v>1052089</v>
      </c>
    </row>
    <row r="110" spans="1:15">
      <c r="A110" s="48" t="s">
        <v>131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ht="1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</row>
  </sheetData>
  <mergeCells count="19">
    <mergeCell ref="A63:A65"/>
    <mergeCell ref="A50:A59"/>
    <mergeCell ref="A45:A49"/>
    <mergeCell ref="A1:O1"/>
    <mergeCell ref="A3:A7"/>
    <mergeCell ref="A8:A10"/>
    <mergeCell ref="A11:A16"/>
    <mergeCell ref="A17:A19"/>
    <mergeCell ref="A20:A23"/>
    <mergeCell ref="A24:A30"/>
    <mergeCell ref="A31:A32"/>
    <mergeCell ref="A33:A35"/>
    <mergeCell ref="A36:A42"/>
    <mergeCell ref="A43:A44"/>
    <mergeCell ref="A66:A77"/>
    <mergeCell ref="A78:A94"/>
    <mergeCell ref="A95:A103"/>
    <mergeCell ref="A108:B108"/>
    <mergeCell ref="A110:O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VISITACIÓN TOTAL 2025</vt:lpstr>
      <vt:lpstr>PLATAFORMA</vt:lpstr>
      <vt:lpstr>FUERA DE PLATAFORMA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Sanchez Gutierrez</dc:creator>
  <cp:lastModifiedBy>Fernanda Sanchez Gutierrez</cp:lastModifiedBy>
  <dcterms:created xsi:type="dcterms:W3CDTF">2025-11-07T17:02:30Z</dcterms:created>
  <dcterms:modified xsi:type="dcterms:W3CDTF">2026-01-22T12:03:39Z</dcterms:modified>
</cp:coreProperties>
</file>