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335" windowWidth="18915" windowHeight="10560" activeTab="1"/>
  </bookViews>
  <sheets>
    <sheet name="Forestación" sheetId="1" r:id="rId1"/>
    <sheet name="Reforestación" sheetId="5" r:id="rId2"/>
  </sheets>
  <definedNames>
    <definedName name="_xlnm.Print_Area" localSheetId="0">Forestación!$B$2:$W$29</definedName>
    <definedName name="_xlnm.Print_Area" localSheetId="1">Reforestación!$B$2:$W$30</definedName>
  </definedNames>
  <calcPr calcId="144525"/>
</workbook>
</file>

<file path=xl/calcChain.xml><?xml version="1.0" encoding="utf-8"?>
<calcChain xmlns="http://schemas.openxmlformats.org/spreadsheetml/2006/main">
  <c r="M22" i="1" l="1"/>
  <c r="M23" i="5" l="1"/>
  <c r="T15" i="1" l="1"/>
  <c r="U11" i="5" l="1"/>
  <c r="T11" i="5"/>
  <c r="V11" i="5" s="1"/>
  <c r="S11" i="5"/>
  <c r="R11" i="5"/>
  <c r="G11" i="5"/>
  <c r="L21" i="1" l="1"/>
  <c r="E23" i="5" l="1"/>
  <c r="Q18" i="5" l="1"/>
  <c r="L18" i="5"/>
  <c r="T12" i="5" l="1"/>
  <c r="L12" i="1" l="1"/>
  <c r="G10" i="5" l="1"/>
  <c r="L10" i="5"/>
  <c r="Q10" i="5"/>
  <c r="R10" i="5"/>
  <c r="S10" i="5"/>
  <c r="T10" i="5"/>
  <c r="U10" i="5"/>
  <c r="V10" i="5"/>
  <c r="Q9" i="5"/>
  <c r="Q8" i="5"/>
  <c r="L9" i="5"/>
  <c r="L8" i="5"/>
  <c r="P23" i="5"/>
  <c r="O23" i="5"/>
  <c r="N23" i="5"/>
  <c r="K23" i="5"/>
  <c r="J23" i="5"/>
  <c r="I23" i="5"/>
  <c r="H23" i="5"/>
  <c r="F23" i="5"/>
  <c r="D23" i="5"/>
  <c r="C23" i="5"/>
  <c r="U22" i="5"/>
  <c r="T22" i="5"/>
  <c r="S22" i="5"/>
  <c r="R22" i="5"/>
  <c r="Q22" i="5"/>
  <c r="L22" i="5"/>
  <c r="G22" i="5"/>
  <c r="U21" i="5"/>
  <c r="T21" i="5"/>
  <c r="S21" i="5"/>
  <c r="R21" i="5"/>
  <c r="Q21" i="5"/>
  <c r="L21" i="5"/>
  <c r="G21" i="5"/>
  <c r="U20" i="5"/>
  <c r="T20" i="5"/>
  <c r="S20" i="5"/>
  <c r="R20" i="5"/>
  <c r="Q20" i="5"/>
  <c r="L20" i="5"/>
  <c r="G20" i="5"/>
  <c r="U19" i="5"/>
  <c r="T19" i="5"/>
  <c r="S19" i="5"/>
  <c r="R19" i="5"/>
  <c r="Q19" i="5"/>
  <c r="L19" i="5"/>
  <c r="G19" i="5"/>
  <c r="U18" i="5"/>
  <c r="T18" i="5"/>
  <c r="S18" i="5"/>
  <c r="R18" i="5"/>
  <c r="G18" i="5"/>
  <c r="U17" i="5"/>
  <c r="T17" i="5"/>
  <c r="S17" i="5"/>
  <c r="R17" i="5"/>
  <c r="Q17" i="5"/>
  <c r="L17" i="5"/>
  <c r="G17" i="5"/>
  <c r="U16" i="5"/>
  <c r="T16" i="5"/>
  <c r="S16" i="5"/>
  <c r="R16" i="5"/>
  <c r="Q16" i="5"/>
  <c r="L16" i="5"/>
  <c r="G16" i="5"/>
  <c r="U15" i="5"/>
  <c r="T15" i="5"/>
  <c r="S15" i="5"/>
  <c r="R15" i="5"/>
  <c r="Q15" i="5"/>
  <c r="L15" i="5"/>
  <c r="G15" i="5"/>
  <c r="U14" i="5"/>
  <c r="T14" i="5"/>
  <c r="S14" i="5"/>
  <c r="R14" i="5"/>
  <c r="Q14" i="5"/>
  <c r="L14" i="5"/>
  <c r="G14" i="5"/>
  <c r="U13" i="5"/>
  <c r="T13" i="5"/>
  <c r="S13" i="5"/>
  <c r="R13" i="5"/>
  <c r="Q13" i="5"/>
  <c r="L13" i="5"/>
  <c r="G13" i="5"/>
  <c r="U12" i="5"/>
  <c r="S12" i="5"/>
  <c r="R12" i="5"/>
  <c r="Q12" i="5"/>
  <c r="L12" i="5"/>
  <c r="G12" i="5"/>
  <c r="Q11" i="5"/>
  <c r="L11" i="5"/>
  <c r="U9" i="5"/>
  <c r="T9" i="5"/>
  <c r="S9" i="5"/>
  <c r="R9" i="5"/>
  <c r="G9" i="5"/>
  <c r="U8" i="5"/>
  <c r="T8" i="5"/>
  <c r="S8" i="5"/>
  <c r="R8" i="5"/>
  <c r="G8" i="5"/>
  <c r="R23" i="5" l="1"/>
  <c r="V8" i="5"/>
  <c r="V13" i="5"/>
  <c r="V9" i="5"/>
  <c r="V22" i="5"/>
  <c r="V21" i="5"/>
  <c r="V18" i="5"/>
  <c r="V16" i="5"/>
  <c r="V19" i="5"/>
  <c r="V12" i="5"/>
  <c r="V14" i="5"/>
  <c r="G23" i="5"/>
  <c r="Q23" i="5"/>
  <c r="V20" i="5"/>
  <c r="V17" i="5"/>
  <c r="L23" i="5"/>
  <c r="S23" i="5"/>
  <c r="U23" i="5"/>
  <c r="V15" i="5"/>
  <c r="T23" i="5"/>
  <c r="Q21" i="1"/>
  <c r="Q20" i="1"/>
  <c r="Q14" i="1"/>
  <c r="Q13" i="1"/>
  <c r="Q12" i="1"/>
  <c r="Q11" i="1"/>
  <c r="Q10" i="1"/>
  <c r="Q9" i="1"/>
  <c r="Q8" i="1"/>
  <c r="Q7" i="1"/>
  <c r="G20" i="1"/>
  <c r="L17" i="1"/>
  <c r="L11" i="1"/>
  <c r="L10" i="1"/>
  <c r="L9" i="1"/>
  <c r="L8" i="1"/>
  <c r="V23" i="5" l="1"/>
  <c r="R21" i="1"/>
  <c r="S21" i="1"/>
  <c r="T21" i="1"/>
  <c r="U21" i="1"/>
  <c r="R9" i="1"/>
  <c r="S9" i="1"/>
  <c r="T9" i="1"/>
  <c r="U9" i="1"/>
  <c r="R10" i="1"/>
  <c r="S10" i="1"/>
  <c r="T10" i="1"/>
  <c r="U10" i="1"/>
  <c r="R11" i="1"/>
  <c r="S11" i="1"/>
  <c r="T11" i="1"/>
  <c r="U11" i="1"/>
  <c r="R12" i="1"/>
  <c r="S12" i="1"/>
  <c r="T12" i="1"/>
  <c r="U12" i="1"/>
  <c r="R13" i="1"/>
  <c r="S13" i="1"/>
  <c r="T13" i="1"/>
  <c r="U13" i="1"/>
  <c r="R14" i="1"/>
  <c r="S14" i="1"/>
  <c r="T14" i="1"/>
  <c r="U14" i="1"/>
  <c r="R15" i="1"/>
  <c r="S15" i="1"/>
  <c r="U15" i="1"/>
  <c r="R16" i="1"/>
  <c r="S16" i="1"/>
  <c r="T16" i="1"/>
  <c r="U16" i="1"/>
  <c r="R17" i="1"/>
  <c r="S17" i="1"/>
  <c r="T17" i="1"/>
  <c r="U17" i="1"/>
  <c r="R18" i="1"/>
  <c r="S18" i="1"/>
  <c r="T18" i="1"/>
  <c r="U18" i="1"/>
  <c r="R19" i="1"/>
  <c r="S19" i="1"/>
  <c r="T19" i="1"/>
  <c r="U19" i="1"/>
  <c r="R20" i="1"/>
  <c r="S20" i="1"/>
  <c r="T20" i="1"/>
  <c r="U20" i="1"/>
  <c r="V20" i="1" s="1"/>
  <c r="R8" i="1"/>
  <c r="S8" i="1"/>
  <c r="T8" i="1"/>
  <c r="U8" i="1"/>
  <c r="S7" i="1"/>
  <c r="T7" i="1"/>
  <c r="U7" i="1"/>
  <c r="V7" i="1" s="1"/>
  <c r="R7" i="1"/>
  <c r="Q19" i="1"/>
  <c r="Q18" i="1"/>
  <c r="Q17" i="1"/>
  <c r="Q16" i="1"/>
  <c r="Q15" i="1"/>
  <c r="L20" i="1"/>
  <c r="L19" i="1"/>
  <c r="L18" i="1"/>
  <c r="L16" i="1"/>
  <c r="L15" i="1"/>
  <c r="L14" i="1"/>
  <c r="L13" i="1"/>
  <c r="L7" i="1"/>
  <c r="G9" i="1"/>
  <c r="G10" i="1"/>
  <c r="G11" i="1"/>
  <c r="G12" i="1"/>
  <c r="G13" i="1"/>
  <c r="G14" i="1"/>
  <c r="G15" i="1"/>
  <c r="G16" i="1"/>
  <c r="G17" i="1"/>
  <c r="G18" i="1"/>
  <c r="G19" i="1"/>
  <c r="G21" i="1"/>
  <c r="G8" i="1"/>
  <c r="G7" i="1"/>
  <c r="P22" i="1"/>
  <c r="O22" i="1"/>
  <c r="N22" i="1"/>
  <c r="K22" i="1"/>
  <c r="J22" i="1"/>
  <c r="I22" i="1"/>
  <c r="H22" i="1"/>
  <c r="F22" i="1"/>
  <c r="E22" i="1"/>
  <c r="D22" i="1"/>
  <c r="C22" i="1"/>
  <c r="R22" i="1" l="1"/>
  <c r="V10" i="1"/>
  <c r="V16" i="1"/>
  <c r="V8" i="1"/>
  <c r="V21" i="1"/>
  <c r="V19" i="1"/>
  <c r="V18" i="1"/>
  <c r="V17" i="1"/>
  <c r="Q22" i="1"/>
  <c r="V15" i="1"/>
  <c r="V14" i="1"/>
  <c r="V12" i="1"/>
  <c r="L22" i="1"/>
  <c r="V13" i="1"/>
  <c r="V11" i="1"/>
  <c r="G22" i="1"/>
  <c r="V9" i="1"/>
  <c r="T22" i="1"/>
  <c r="S22" i="1"/>
  <c r="U22" i="1"/>
  <c r="V22" i="1" l="1"/>
</calcChain>
</file>

<file path=xl/sharedStrings.xml><?xml version="1.0" encoding="utf-8"?>
<sst xmlns="http://schemas.openxmlformats.org/spreadsheetml/2006/main" count="125" uniqueCount="45">
  <si>
    <t>Región</t>
  </si>
  <si>
    <t>Pequeños propietarios</t>
  </si>
  <si>
    <t>Número</t>
  </si>
  <si>
    <t>Nativas</t>
  </si>
  <si>
    <t>Exóticas</t>
  </si>
  <si>
    <t>Superficie (ha.)</t>
  </si>
  <si>
    <t>Medianos propietarios</t>
  </si>
  <si>
    <t>TOTAL</t>
  </si>
  <si>
    <t>Subtotal</t>
  </si>
  <si>
    <t>Fuente: CONAF y Empresas.</t>
  </si>
  <si>
    <t>Cambio especie</t>
  </si>
  <si>
    <t>Superficie promedio</t>
  </si>
  <si>
    <t>ha.</t>
  </si>
  <si>
    <t>%</t>
  </si>
  <si>
    <t>Pro.</t>
  </si>
  <si>
    <t>Pre.</t>
  </si>
  <si>
    <t>Pro. = Propietarios.</t>
  </si>
  <si>
    <t>Pre. =Predios</t>
  </si>
  <si>
    <t>Pre. = Predios.</t>
  </si>
  <si>
    <t>NOTA : En el total nacional se contabiliza una sola vez a los propietarios que se repiten en más de una región, por tal razón el total nacional no corresponde a la suma de los totales por región.</t>
  </si>
  <si>
    <t>Principales empresas forestales (PEF)</t>
  </si>
  <si>
    <t>Porcentaje del total</t>
  </si>
  <si>
    <t>Porcentaje</t>
  </si>
  <si>
    <t>RESUMEN FORESTACION 2016</t>
  </si>
  <si>
    <t>RESUMEN REFORESTACION 2016</t>
  </si>
  <si>
    <t>Arica y Parinacota (XV)</t>
  </si>
  <si>
    <t>Tarapacá (I)</t>
  </si>
  <si>
    <t>Antofagasta (II)</t>
  </si>
  <si>
    <t>Atacama (III)</t>
  </si>
  <si>
    <t>Coquimbo (IV)</t>
  </si>
  <si>
    <t>Valparaíso (V)</t>
  </si>
  <si>
    <t>Metropolitana (XIII)</t>
  </si>
  <si>
    <t>O'Higgins (VI)</t>
  </si>
  <si>
    <t>Maule (VII)</t>
  </si>
  <si>
    <t>Biobío (VIII)</t>
  </si>
  <si>
    <t>La Araucanía (IX)</t>
  </si>
  <si>
    <t>Los Ríos (XIV)</t>
  </si>
  <si>
    <t>Los Lagos (X)</t>
  </si>
  <si>
    <t>Aysén (XI)</t>
  </si>
  <si>
    <t>Magallanes (XII)</t>
  </si>
  <si>
    <t>Si</t>
  </si>
  <si>
    <t>No</t>
  </si>
  <si>
    <t>PEF = Bosques Cautín S. A., Forestal Anchile Ltda., Forestal Arauco S. A., Forestal Comaco S. A.(incluye San Lorenzo Bosques S. A.), Forestal Cholguán S. A., Forestal Los Lagos S.A., Forestal Mininco S. A. (incluye C.M.P.C.),</t>
  </si>
  <si>
    <t xml:space="preserve">            Forestal Monteaguila S. A., Forestal Tierra Chilena Ltda., Hancock Chilean Plantations SPA, Masisa Forestal S.A. y Volterra S. A.</t>
  </si>
  <si>
    <t>PEF = Bosques Cautín S.A., Forestal Minico S.A. (incluye a Eddagro S.A.),  Forestal Monteaguila S.A., Forestal Los Lagos S.A. y Forestal Arauco S.A.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</si>
</sst>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0_ ;\-#,##0.00\ "/>
    <numFmt numFmtId="166" formatCode="0.0000"/>
  </numFmts>
  <fonts count="8" x14ac:knownFonts="1">
    <font>
      <sz val="11"/>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sz val="11"/>
      <color theme="1"/>
      <name val="Calibri"/>
      <family val="2"/>
      <scheme val="minor"/>
    </font>
    <font>
      <b/>
      <sz val="12"/>
      <color theme="1"/>
      <name val="Calibri"/>
      <family val="2"/>
      <scheme val="minor"/>
    </font>
    <font>
      <b/>
      <sz val="8"/>
      <color theme="1"/>
      <name val="Calibri"/>
      <family val="2"/>
      <scheme val="minor"/>
    </font>
    <font>
      <sz val="8"/>
      <name val="Calibri"/>
      <family val="2"/>
      <scheme val="minor"/>
    </font>
  </fonts>
  <fills count="8">
    <fill>
      <patternFill patternType="none"/>
    </fill>
    <fill>
      <patternFill patternType="gray125"/>
    </fill>
    <fill>
      <patternFill patternType="solid">
        <fgColor theme="3" tint="0.7999816888943144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rgb="FFFFFF99"/>
        <bgColor indexed="64"/>
      </patternFill>
    </fill>
    <fill>
      <patternFill patternType="solid">
        <fgColor rgb="FFCCFFCC"/>
        <bgColor indexed="64"/>
      </patternFill>
    </fill>
    <fill>
      <patternFill patternType="lightGray"/>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thin">
        <color indexed="64"/>
      </top>
      <bottom style="double">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s>
  <cellStyleXfs count="2">
    <xf numFmtId="0" fontId="0" fillId="0" borderId="0"/>
    <xf numFmtId="43" fontId="4" fillId="0" borderId="0" applyFont="0" applyFill="0" applyBorder="0" applyAlignment="0" applyProtection="0"/>
  </cellStyleXfs>
  <cellXfs count="228">
    <xf numFmtId="0" fontId="0" fillId="0" borderId="0" xfId="0"/>
    <xf numFmtId="0" fontId="1" fillId="0" borderId="0" xfId="0" applyFont="1"/>
    <xf numFmtId="0" fontId="3" fillId="0" borderId="0" xfId="0" applyFont="1"/>
    <xf numFmtId="0" fontId="2" fillId="0" borderId="11" xfId="0" applyFont="1" applyBorder="1" applyAlignment="1">
      <alignment vertical="center"/>
    </xf>
    <xf numFmtId="43" fontId="1" fillId="0" borderId="6" xfId="0" applyNumberFormat="1" applyFont="1" applyBorder="1" applyAlignment="1">
      <alignment vertical="center"/>
    </xf>
    <xf numFmtId="43" fontId="1" fillId="0" borderId="1" xfId="0" applyNumberFormat="1" applyFont="1" applyBorder="1" applyAlignment="1">
      <alignment vertical="center"/>
    </xf>
    <xf numFmtId="43" fontId="1" fillId="0" borderId="7" xfId="0" applyNumberFormat="1" applyFont="1" applyBorder="1" applyAlignment="1">
      <alignment vertical="center"/>
    </xf>
    <xf numFmtId="43" fontId="1" fillId="0" borderId="29" xfId="0" applyNumberFormat="1" applyFont="1" applyBorder="1" applyAlignment="1">
      <alignment vertical="center"/>
    </xf>
    <xf numFmtId="0" fontId="2" fillId="0" borderId="12" xfId="0" applyFont="1" applyBorder="1" applyAlignment="1">
      <alignment vertical="center"/>
    </xf>
    <xf numFmtId="1" fontId="1" fillId="0" borderId="6" xfId="0" applyNumberFormat="1" applyFont="1" applyBorder="1" applyAlignment="1">
      <alignment vertical="center"/>
    </xf>
    <xf numFmtId="1" fontId="1" fillId="0" borderId="1" xfId="0" applyNumberFormat="1" applyFont="1" applyBorder="1" applyAlignment="1">
      <alignment vertical="center"/>
    </xf>
    <xf numFmtId="4" fontId="1" fillId="0" borderId="1" xfId="0" applyNumberFormat="1" applyFont="1" applyBorder="1" applyAlignment="1">
      <alignment vertical="center"/>
    </xf>
    <xf numFmtId="4" fontId="1" fillId="0" borderId="7" xfId="0" applyNumberFormat="1" applyFont="1" applyBorder="1" applyAlignment="1">
      <alignment vertical="center"/>
    </xf>
    <xf numFmtId="1" fontId="2" fillId="0" borderId="6" xfId="0" applyNumberFormat="1" applyFont="1" applyBorder="1" applyAlignment="1">
      <alignment vertical="center"/>
    </xf>
    <xf numFmtId="1" fontId="2" fillId="0" borderId="1" xfId="0" applyNumberFormat="1" applyFont="1" applyBorder="1" applyAlignment="1">
      <alignment vertical="center"/>
    </xf>
    <xf numFmtId="2" fontId="1" fillId="0" borderId="1" xfId="0" applyNumberFormat="1" applyFont="1" applyBorder="1" applyAlignment="1">
      <alignment vertical="center"/>
    </xf>
    <xf numFmtId="4" fontId="1" fillId="0" borderId="29" xfId="0" applyNumberFormat="1" applyFont="1" applyBorder="1" applyAlignment="1">
      <alignment vertical="center"/>
    </xf>
    <xf numFmtId="0" fontId="2" fillId="0" borderId="19" xfId="0" applyFont="1" applyBorder="1" applyAlignment="1">
      <alignment vertical="center"/>
    </xf>
    <xf numFmtId="1" fontId="1" fillId="0" borderId="20" xfId="0" applyNumberFormat="1" applyFont="1" applyBorder="1" applyAlignment="1">
      <alignment vertical="center"/>
    </xf>
    <xf numFmtId="1" fontId="1" fillId="0" borderId="21" xfId="0" applyNumberFormat="1" applyFont="1" applyBorder="1" applyAlignment="1">
      <alignment vertical="center"/>
    </xf>
    <xf numFmtId="43" fontId="1" fillId="0" borderId="21" xfId="0" applyNumberFormat="1" applyFont="1" applyBorder="1" applyAlignment="1">
      <alignment vertical="center"/>
    </xf>
    <xf numFmtId="4" fontId="1" fillId="0" borderId="21" xfId="0" applyNumberFormat="1" applyFont="1" applyBorder="1" applyAlignment="1">
      <alignment vertical="center"/>
    </xf>
    <xf numFmtId="4" fontId="1" fillId="0" borderId="22" xfId="0" applyNumberFormat="1" applyFont="1" applyBorder="1" applyAlignment="1">
      <alignment vertical="center"/>
    </xf>
    <xf numFmtId="43" fontId="1" fillId="0" borderId="20" xfId="0" applyNumberFormat="1" applyFont="1" applyBorder="1" applyAlignment="1">
      <alignment vertical="center"/>
    </xf>
    <xf numFmtId="43" fontId="1" fillId="0" borderId="32" xfId="0" applyNumberFormat="1" applyFont="1" applyBorder="1" applyAlignment="1">
      <alignment vertical="center"/>
    </xf>
    <xf numFmtId="1" fontId="2" fillId="0" borderId="20" xfId="0" applyNumberFormat="1" applyFont="1" applyBorder="1" applyAlignment="1">
      <alignment vertical="center"/>
    </xf>
    <xf numFmtId="1" fontId="2" fillId="0" borderId="21" xfId="0" applyNumberFormat="1" applyFont="1" applyBorder="1" applyAlignment="1">
      <alignment vertical="center"/>
    </xf>
    <xf numFmtId="4" fontId="2" fillId="0" borderId="0" xfId="0" applyNumberFormat="1" applyFont="1" applyBorder="1" applyAlignment="1">
      <alignment vertical="center"/>
    </xf>
    <xf numFmtId="0" fontId="0" fillId="0" borderId="0" xfId="0" applyAlignment="1">
      <alignment vertical="center"/>
    </xf>
    <xf numFmtId="43" fontId="1" fillId="0" borderId="3" xfId="0" applyNumberFormat="1" applyFont="1" applyBorder="1" applyAlignment="1">
      <alignment vertical="center"/>
    </xf>
    <xf numFmtId="43" fontId="1" fillId="0" borderId="4" xfId="0" applyNumberFormat="1" applyFont="1" applyBorder="1" applyAlignment="1">
      <alignment vertical="center"/>
    </xf>
    <xf numFmtId="43" fontId="1" fillId="0" borderId="23" xfId="0" applyNumberFormat="1" applyFont="1" applyBorder="1" applyAlignment="1">
      <alignment vertical="center"/>
    </xf>
    <xf numFmtId="1" fontId="1" fillId="0" borderId="3" xfId="0" applyNumberFormat="1" applyFont="1" applyBorder="1" applyAlignment="1">
      <alignment vertical="center"/>
    </xf>
    <xf numFmtId="1" fontId="1" fillId="0" borderId="4" xfId="0" applyNumberFormat="1" applyFont="1" applyBorder="1" applyAlignment="1">
      <alignment vertical="center"/>
    </xf>
    <xf numFmtId="4" fontId="1" fillId="0" borderId="4" xfId="0" applyNumberFormat="1" applyFont="1" applyBorder="1" applyAlignment="1">
      <alignment vertical="center"/>
    </xf>
    <xf numFmtId="4" fontId="1" fillId="0" borderId="5" xfId="0" applyNumberFormat="1" applyFont="1" applyBorder="1" applyAlignment="1">
      <alignment vertical="center"/>
    </xf>
    <xf numFmtId="2" fontId="1" fillId="0" borderId="7" xfId="0" applyNumberFormat="1" applyFont="1" applyBorder="1" applyAlignment="1">
      <alignment vertical="center"/>
    </xf>
    <xf numFmtId="0" fontId="1" fillId="0" borderId="0" xfId="0" applyFont="1" applyBorder="1" applyAlignment="1">
      <alignment vertical="center"/>
    </xf>
    <xf numFmtId="2" fontId="1" fillId="0" borderId="7" xfId="0" applyNumberFormat="1" applyFont="1" applyFill="1" applyBorder="1" applyAlignment="1">
      <alignment vertical="center"/>
    </xf>
    <xf numFmtId="0" fontId="1" fillId="0" borderId="18" xfId="0" applyFont="1" applyFill="1" applyBorder="1" applyAlignment="1">
      <alignment vertical="center"/>
    </xf>
    <xf numFmtId="0" fontId="5" fillId="0" borderId="0" xfId="0" applyFont="1"/>
    <xf numFmtId="0" fontId="1" fillId="0" borderId="46" xfId="0" applyFont="1" applyBorder="1" applyAlignment="1">
      <alignment vertical="center"/>
    </xf>
    <xf numFmtId="4" fontId="2" fillId="0" borderId="52" xfId="0" applyNumberFormat="1" applyFont="1" applyBorder="1" applyAlignment="1">
      <alignment vertical="center"/>
    </xf>
    <xf numFmtId="1" fontId="2" fillId="0" borderId="3" xfId="0" applyNumberFormat="1" applyFont="1" applyBorder="1" applyAlignment="1">
      <alignment vertical="center"/>
    </xf>
    <xf numFmtId="1" fontId="2" fillId="0" borderId="4" xfId="0" applyNumberFormat="1" applyFont="1" applyBorder="1" applyAlignment="1">
      <alignment vertical="center"/>
    </xf>
    <xf numFmtId="2" fontId="1" fillId="0" borderId="4" xfId="0" applyNumberFormat="1" applyFont="1" applyBorder="1" applyAlignment="1">
      <alignment vertical="center"/>
    </xf>
    <xf numFmtId="2" fontId="1" fillId="0" borderId="5" xfId="0" applyNumberFormat="1" applyFont="1" applyBorder="1" applyAlignment="1">
      <alignment vertical="center"/>
    </xf>
    <xf numFmtId="2" fontId="1" fillId="0" borderId="22" xfId="0" applyNumberFormat="1" applyFont="1" applyBorder="1" applyAlignment="1">
      <alignment vertical="center"/>
    </xf>
    <xf numFmtId="0" fontId="1" fillId="0" borderId="49" xfId="0" applyFont="1" applyBorder="1" applyAlignment="1">
      <alignment horizontal="left" vertical="center" wrapText="1"/>
    </xf>
    <xf numFmtId="0" fontId="1" fillId="0" borderId="43" xfId="0" applyFont="1" applyBorder="1" applyAlignment="1">
      <alignment horizontal="left" vertical="center"/>
    </xf>
    <xf numFmtId="0" fontId="2" fillId="6" borderId="8" xfId="0" applyFont="1" applyFill="1" applyBorder="1" applyAlignment="1">
      <alignment horizontal="center" vertical="center"/>
    </xf>
    <xf numFmtId="0" fontId="2" fillId="6" borderId="9"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35" xfId="0" applyFont="1" applyFill="1" applyBorder="1" applyAlignment="1">
      <alignment horizontal="center" vertical="center"/>
    </xf>
    <xf numFmtId="4" fontId="2" fillId="6" borderId="3" xfId="0" applyNumberFormat="1" applyFont="1" applyFill="1" applyBorder="1" applyAlignment="1">
      <alignment vertical="center"/>
    </xf>
    <xf numFmtId="4" fontId="2" fillId="6" borderId="6" xfId="0" applyNumberFormat="1" applyFont="1" applyFill="1" applyBorder="1" applyAlignment="1">
      <alignment vertical="center"/>
    </xf>
    <xf numFmtId="4" fontId="2" fillId="6" borderId="20" xfId="0" applyNumberFormat="1" applyFont="1" applyFill="1" applyBorder="1" applyAlignment="1">
      <alignment vertical="center"/>
    </xf>
    <xf numFmtId="4" fontId="2" fillId="6" borderId="16" xfId="0" applyNumberFormat="1" applyFont="1" applyFill="1" applyBorder="1" applyAlignment="1">
      <alignment vertical="center"/>
    </xf>
    <xf numFmtId="0" fontId="2" fillId="6" borderId="15" xfId="0" applyFont="1" applyFill="1" applyBorder="1" applyAlignment="1">
      <alignment horizontal="center" vertical="center"/>
    </xf>
    <xf numFmtId="1" fontId="2" fillId="6" borderId="16" xfId="0" applyNumberFormat="1" applyFont="1" applyFill="1" applyBorder="1" applyAlignment="1">
      <alignment vertical="center"/>
    </xf>
    <xf numFmtId="1" fontId="2" fillId="6" borderId="17" xfId="0" applyNumberFormat="1" applyFont="1" applyFill="1" applyBorder="1" applyAlignment="1">
      <alignment vertical="center"/>
    </xf>
    <xf numFmtId="4" fontId="2" fillId="6" borderId="17" xfId="0" applyNumberFormat="1" applyFont="1" applyFill="1" applyBorder="1" applyAlignment="1">
      <alignment vertical="center"/>
    </xf>
    <xf numFmtId="4" fontId="2" fillId="6" borderId="18" xfId="0" applyNumberFormat="1" applyFont="1" applyFill="1" applyBorder="1" applyAlignment="1">
      <alignment vertical="center"/>
    </xf>
    <xf numFmtId="4" fontId="2" fillId="6" borderId="31" xfId="0" applyNumberFormat="1" applyFont="1" applyFill="1" applyBorder="1" applyAlignment="1">
      <alignment vertical="center"/>
    </xf>
    <xf numFmtId="3" fontId="2" fillId="6" borderId="16" xfId="0" applyNumberFormat="1" applyFont="1" applyFill="1" applyBorder="1" applyAlignment="1">
      <alignment vertical="center"/>
    </xf>
    <xf numFmtId="3" fontId="2" fillId="6" borderId="17" xfId="0" applyNumberFormat="1" applyFont="1" applyFill="1" applyBorder="1" applyAlignment="1">
      <alignment vertical="center"/>
    </xf>
    <xf numFmtId="0" fontId="6" fillId="6" borderId="8" xfId="0" applyFont="1" applyFill="1" applyBorder="1" applyAlignment="1">
      <alignment horizontal="center" vertical="center"/>
    </xf>
    <xf numFmtId="0" fontId="6" fillId="6" borderId="10" xfId="0" applyFont="1" applyFill="1" applyBorder="1" applyAlignment="1">
      <alignment horizontal="center" vertical="center"/>
    </xf>
    <xf numFmtId="0" fontId="6" fillId="0" borderId="43" xfId="0" applyFont="1" applyBorder="1" applyAlignment="1">
      <alignment vertical="center"/>
    </xf>
    <xf numFmtId="43" fontId="3" fillId="0" borderId="34" xfId="0" applyNumberFormat="1" applyFont="1" applyBorder="1" applyAlignment="1">
      <alignment vertical="center"/>
    </xf>
    <xf numFmtId="43" fontId="3" fillId="0" borderId="1" xfId="0" applyNumberFormat="1" applyFont="1" applyBorder="1" applyAlignment="1">
      <alignment vertical="center"/>
    </xf>
    <xf numFmtId="43" fontId="3" fillId="0" borderId="7" xfId="0" applyNumberFormat="1" applyFont="1" applyBorder="1" applyAlignment="1">
      <alignment vertical="center"/>
    </xf>
    <xf numFmtId="43" fontId="3" fillId="0" borderId="6" xfId="0" applyNumberFormat="1" applyFont="1" applyBorder="1" applyAlignment="1">
      <alignment vertical="center"/>
    </xf>
    <xf numFmtId="43" fontId="3" fillId="0" borderId="29" xfId="0" applyNumberFormat="1" applyFont="1" applyBorder="1" applyAlignment="1">
      <alignment vertical="center"/>
    </xf>
    <xf numFmtId="43" fontId="3" fillId="0" borderId="3" xfId="0" applyNumberFormat="1" applyFont="1" applyBorder="1" applyAlignment="1">
      <alignment vertical="center"/>
    </xf>
    <xf numFmtId="43" fontId="3" fillId="0" borderId="4" xfId="0" applyNumberFormat="1" applyFont="1" applyBorder="1" applyAlignment="1">
      <alignment vertical="center"/>
    </xf>
    <xf numFmtId="43" fontId="3" fillId="0" borderId="23" xfId="0" applyNumberFormat="1" applyFont="1" applyBorder="1" applyAlignment="1">
      <alignment vertical="center"/>
    </xf>
    <xf numFmtId="43" fontId="3" fillId="6" borderId="3" xfId="0" applyNumberFormat="1" applyFont="1" applyFill="1" applyBorder="1" applyAlignment="1">
      <alignment vertical="center"/>
    </xf>
    <xf numFmtId="43" fontId="3" fillId="0" borderId="5" xfId="0" applyNumberFormat="1" applyFont="1" applyBorder="1" applyAlignment="1">
      <alignment vertical="center"/>
    </xf>
    <xf numFmtId="0" fontId="6" fillId="0" borderId="44" xfId="0" applyFont="1" applyBorder="1" applyAlignment="1">
      <alignment vertical="center"/>
    </xf>
    <xf numFmtId="43" fontId="3" fillId="6" borderId="6" xfId="0" applyNumberFormat="1" applyFont="1" applyFill="1" applyBorder="1" applyAlignment="1">
      <alignment vertical="center"/>
    </xf>
    <xf numFmtId="1" fontId="3" fillId="0" borderId="34" xfId="0" applyNumberFormat="1" applyFont="1" applyBorder="1" applyAlignment="1">
      <alignment vertical="center"/>
    </xf>
    <xf numFmtId="1" fontId="3" fillId="0" borderId="1" xfId="0" applyNumberFormat="1" applyFont="1" applyBorder="1" applyAlignment="1">
      <alignment vertical="center"/>
    </xf>
    <xf numFmtId="4" fontId="3" fillId="0" borderId="1" xfId="0" applyNumberFormat="1" applyFont="1" applyBorder="1" applyAlignment="1">
      <alignment vertical="center"/>
    </xf>
    <xf numFmtId="4" fontId="3" fillId="0" borderId="7" xfId="0" applyNumberFormat="1" applyFont="1" applyBorder="1" applyAlignment="1">
      <alignment vertical="center"/>
    </xf>
    <xf numFmtId="1" fontId="3" fillId="0" borderId="6" xfId="0" applyNumberFormat="1" applyFont="1" applyBorder="1" applyAlignment="1">
      <alignment vertical="center"/>
    </xf>
    <xf numFmtId="1" fontId="6" fillId="0" borderId="6" xfId="0" applyNumberFormat="1" applyFont="1" applyBorder="1" applyAlignment="1">
      <alignment vertical="center"/>
    </xf>
    <xf numFmtId="1" fontId="6" fillId="0" borderId="1" xfId="0" applyNumberFormat="1" applyFont="1" applyBorder="1" applyAlignment="1">
      <alignment vertical="center"/>
    </xf>
    <xf numFmtId="2" fontId="3" fillId="0" borderId="29" xfId="0" applyNumberFormat="1" applyFont="1" applyBorder="1" applyAlignment="1">
      <alignment vertical="center"/>
    </xf>
    <xf numFmtId="4" fontId="6" fillId="6" borderId="6" xfId="0" applyNumberFormat="1" applyFont="1" applyFill="1" applyBorder="1" applyAlignment="1">
      <alignment vertical="center"/>
    </xf>
    <xf numFmtId="4" fontId="3" fillId="0" borderId="29" xfId="0" applyNumberFormat="1" applyFont="1" applyBorder="1" applyAlignment="1">
      <alignment vertical="center"/>
    </xf>
    <xf numFmtId="2" fontId="3" fillId="0" borderId="1" xfId="0" applyNumberFormat="1" applyFont="1" applyBorder="1" applyAlignment="1">
      <alignment vertical="center"/>
    </xf>
    <xf numFmtId="3" fontId="6" fillId="0" borderId="1" xfId="0" applyNumberFormat="1" applyFont="1" applyBorder="1" applyAlignment="1">
      <alignment vertical="center"/>
    </xf>
    <xf numFmtId="0" fontId="6" fillId="0" borderId="47" xfId="0" applyFont="1" applyBorder="1" applyAlignment="1">
      <alignment vertical="center"/>
    </xf>
    <xf numFmtId="43" fontId="3" fillId="0" borderId="42" xfId="0" applyNumberFormat="1" applyFont="1" applyBorder="1" applyAlignment="1">
      <alignment vertical="center"/>
    </xf>
    <xf numFmtId="43" fontId="3" fillId="0" borderId="21" xfId="0" applyNumberFormat="1" applyFont="1" applyBorder="1" applyAlignment="1">
      <alignment vertical="center"/>
    </xf>
    <xf numFmtId="43" fontId="3" fillId="0" borderId="22" xfId="0" applyNumberFormat="1" applyFont="1" applyBorder="1" applyAlignment="1">
      <alignment vertical="center"/>
    </xf>
    <xf numFmtId="43" fontId="3" fillId="0" borderId="20" xfId="0" applyNumberFormat="1" applyFont="1" applyBorder="1" applyAlignment="1">
      <alignment vertical="center"/>
    </xf>
    <xf numFmtId="43" fontId="3" fillId="0" borderId="32" xfId="0" applyNumberFormat="1" applyFont="1" applyBorder="1" applyAlignment="1">
      <alignment vertical="center"/>
    </xf>
    <xf numFmtId="43" fontId="3" fillId="6" borderId="20" xfId="0" applyNumberFormat="1" applyFont="1" applyFill="1" applyBorder="1" applyAlignment="1">
      <alignment vertical="center"/>
    </xf>
    <xf numFmtId="0" fontId="6" fillId="6" borderId="48" xfId="0" applyFont="1" applyFill="1" applyBorder="1" applyAlignment="1">
      <alignment horizontal="center" vertical="center"/>
    </xf>
    <xf numFmtId="1" fontId="6" fillId="6" borderId="55" xfId="0" applyNumberFormat="1" applyFont="1" applyFill="1" applyBorder="1" applyAlignment="1">
      <alignment vertical="center"/>
    </xf>
    <xf numFmtId="1" fontId="6" fillId="6" borderId="24" xfId="0" applyNumberFormat="1" applyFont="1" applyFill="1" applyBorder="1" applyAlignment="1">
      <alignment vertical="center"/>
    </xf>
    <xf numFmtId="4" fontId="6" fillId="6" borderId="24" xfId="0" applyNumberFormat="1" applyFont="1" applyFill="1" applyBorder="1" applyAlignment="1">
      <alignment vertical="center"/>
    </xf>
    <xf numFmtId="4" fontId="6" fillId="6" borderId="38" xfId="0" applyNumberFormat="1" applyFont="1" applyFill="1" applyBorder="1" applyAlignment="1">
      <alignment vertical="center"/>
    </xf>
    <xf numFmtId="3" fontId="6" fillId="6" borderId="37" xfId="0" applyNumberFormat="1" applyFont="1" applyFill="1" applyBorder="1" applyAlignment="1">
      <alignment vertical="center"/>
    </xf>
    <xf numFmtId="3" fontId="6" fillId="6" borderId="24" xfId="0" applyNumberFormat="1" applyFont="1" applyFill="1" applyBorder="1" applyAlignment="1">
      <alignment vertical="center"/>
    </xf>
    <xf numFmtId="1" fontId="6" fillId="6" borderId="37" xfId="0" applyNumberFormat="1" applyFont="1" applyFill="1" applyBorder="1" applyAlignment="1">
      <alignment vertical="center"/>
    </xf>
    <xf numFmtId="4" fontId="6" fillId="6" borderId="28" xfId="0" applyNumberFormat="1" applyFont="1" applyFill="1" applyBorder="1" applyAlignment="1">
      <alignment vertical="center"/>
    </xf>
    <xf numFmtId="3" fontId="6" fillId="6" borderId="16" xfId="0" applyNumberFormat="1" applyFont="1" applyFill="1" applyBorder="1" applyAlignment="1">
      <alignment vertical="center"/>
    </xf>
    <xf numFmtId="3" fontId="6" fillId="6" borderId="17" xfId="0" applyNumberFormat="1" applyFont="1" applyFill="1" applyBorder="1" applyAlignment="1">
      <alignment vertical="center"/>
    </xf>
    <xf numFmtId="4" fontId="6" fillId="6" borderId="17" xfId="0" applyNumberFormat="1" applyFont="1" applyFill="1" applyBorder="1" applyAlignment="1">
      <alignment vertical="center"/>
    </xf>
    <xf numFmtId="4" fontId="6" fillId="6" borderId="31" xfId="0" applyNumberFormat="1" applyFont="1" applyFill="1" applyBorder="1" applyAlignment="1">
      <alignment vertical="center"/>
    </xf>
    <xf numFmtId="4" fontId="6" fillId="6" borderId="16" xfId="0" applyNumberFormat="1" applyFont="1" applyFill="1" applyBorder="1" applyAlignment="1">
      <alignment vertical="center"/>
    </xf>
    <xf numFmtId="0" fontId="3" fillId="0" borderId="18" xfId="0" applyFont="1" applyBorder="1" applyAlignment="1">
      <alignment vertical="center"/>
    </xf>
    <xf numFmtId="0" fontId="3" fillId="0" borderId="53" xfId="0" applyFont="1" applyBorder="1" applyAlignment="1">
      <alignment horizontal="left" vertical="center"/>
    </xf>
    <xf numFmtId="4" fontId="6" fillId="0" borderId="0" xfId="0" applyNumberFormat="1" applyFont="1" applyBorder="1" applyAlignment="1">
      <alignment vertical="center"/>
    </xf>
    <xf numFmtId="0" fontId="3" fillId="0" borderId="0" xfId="0" applyFont="1" applyAlignment="1">
      <alignment vertical="center"/>
    </xf>
    <xf numFmtId="0" fontId="3" fillId="0" borderId="44" xfId="0" applyFont="1" applyBorder="1" applyAlignment="1">
      <alignment horizontal="left" vertical="center" wrapText="1"/>
    </xf>
    <xf numFmtId="0" fontId="3" fillId="0" borderId="46" xfId="0" applyFont="1" applyBorder="1" applyAlignment="1">
      <alignment vertical="center"/>
    </xf>
    <xf numFmtId="0" fontId="6" fillId="6" borderId="17" xfId="0" applyFont="1" applyFill="1" applyBorder="1" applyAlignment="1">
      <alignment horizontal="center" vertical="center" wrapText="1"/>
    </xf>
    <xf numFmtId="0" fontId="2" fillId="0" borderId="12" xfId="0" applyFont="1" applyFill="1" applyBorder="1" applyAlignment="1">
      <alignment vertical="center"/>
    </xf>
    <xf numFmtId="1" fontId="1" fillId="0" borderId="6" xfId="0" applyNumberFormat="1" applyFont="1" applyFill="1" applyBorder="1" applyAlignment="1">
      <alignment vertical="center"/>
    </xf>
    <xf numFmtId="1" fontId="1" fillId="0" borderId="1" xfId="0" applyNumberFormat="1" applyFont="1" applyFill="1" applyBorder="1" applyAlignment="1">
      <alignment vertical="center"/>
    </xf>
    <xf numFmtId="4" fontId="1" fillId="0" borderId="1" xfId="0" applyNumberFormat="1" applyFont="1" applyFill="1" applyBorder="1" applyAlignment="1">
      <alignment vertical="center"/>
    </xf>
    <xf numFmtId="4" fontId="1" fillId="0" borderId="7" xfId="0" applyNumberFormat="1" applyFont="1" applyFill="1" applyBorder="1" applyAlignment="1">
      <alignment vertical="center"/>
    </xf>
    <xf numFmtId="4" fontId="1" fillId="0" borderId="29" xfId="0" applyNumberFormat="1" applyFont="1" applyFill="1" applyBorder="1" applyAlignment="1">
      <alignment vertical="center"/>
    </xf>
    <xf numFmtId="1" fontId="2" fillId="0" borderId="6" xfId="0" applyNumberFormat="1" applyFont="1" applyFill="1" applyBorder="1" applyAlignment="1">
      <alignment vertical="center"/>
    </xf>
    <xf numFmtId="1" fontId="2" fillId="0" borderId="1" xfId="0" applyNumberFormat="1" applyFont="1" applyFill="1" applyBorder="1" applyAlignment="1">
      <alignment vertical="center"/>
    </xf>
    <xf numFmtId="2" fontId="1" fillId="0" borderId="1" xfId="0" applyNumberFormat="1" applyFont="1" applyFill="1" applyBorder="1" applyAlignment="1">
      <alignment vertical="center"/>
    </xf>
    <xf numFmtId="165" fontId="1" fillId="0" borderId="7" xfId="1" applyNumberFormat="1" applyFont="1" applyFill="1" applyBorder="1" applyAlignment="1">
      <alignment vertical="center"/>
    </xf>
    <xf numFmtId="43" fontId="1" fillId="0" borderId="1" xfId="0" applyNumberFormat="1" applyFont="1" applyFill="1" applyBorder="1" applyAlignment="1">
      <alignment vertical="center"/>
    </xf>
    <xf numFmtId="4" fontId="2" fillId="0" borderId="51" xfId="0" applyNumberFormat="1" applyFont="1" applyBorder="1" applyAlignment="1">
      <alignment horizontal="center" vertical="center"/>
    </xf>
    <xf numFmtId="4" fontId="2" fillId="0" borderId="52" xfId="0" applyNumberFormat="1" applyFont="1" applyBorder="1" applyAlignment="1">
      <alignment horizontal="center" vertical="center"/>
    </xf>
    <xf numFmtId="4" fontId="2" fillId="0" borderId="3" xfId="0" applyNumberFormat="1" applyFont="1" applyBorder="1" applyAlignment="1">
      <alignment horizontal="center" vertical="center"/>
    </xf>
    <xf numFmtId="4" fontId="2" fillId="0" borderId="4" xfId="0" applyNumberFormat="1" applyFont="1" applyBorder="1" applyAlignment="1">
      <alignment horizontal="center" vertical="center"/>
    </xf>
    <xf numFmtId="164" fontId="2" fillId="0" borderId="1" xfId="0" applyNumberFormat="1" applyFont="1" applyBorder="1" applyAlignment="1">
      <alignment horizontal="center" vertical="center"/>
    </xf>
    <xf numFmtId="164" fontId="2" fillId="2" borderId="16" xfId="0" applyNumberFormat="1" applyFont="1" applyFill="1" applyBorder="1" applyAlignment="1">
      <alignment horizontal="center" vertical="center"/>
    </xf>
    <xf numFmtId="164" fontId="2" fillId="3" borderId="17" xfId="0" applyNumberFormat="1" applyFont="1" applyFill="1" applyBorder="1" applyAlignment="1">
      <alignment horizontal="center" vertical="center"/>
    </xf>
    <xf numFmtId="164" fontId="2" fillId="4" borderId="17" xfId="0" applyNumberFormat="1" applyFont="1" applyFill="1" applyBorder="1" applyAlignment="1">
      <alignment horizontal="center" vertical="center"/>
    </xf>
    <xf numFmtId="164" fontId="2" fillId="5" borderId="17" xfId="0" applyNumberFormat="1" applyFont="1" applyFill="1" applyBorder="1" applyAlignment="1">
      <alignment horizontal="center" vertical="center"/>
    </xf>
    <xf numFmtId="164" fontId="2" fillId="0" borderId="18" xfId="0" applyNumberFormat="1" applyFont="1" applyBorder="1" applyAlignment="1">
      <alignment horizontal="center" vertical="center"/>
    </xf>
    <xf numFmtId="0" fontId="2" fillId="3" borderId="17" xfId="0" applyFont="1" applyFill="1" applyBorder="1" applyAlignment="1">
      <alignment horizontal="center" vertical="center"/>
    </xf>
    <xf numFmtId="0" fontId="2" fillId="4" borderId="9" xfId="0" applyFont="1" applyFill="1" applyBorder="1" applyAlignment="1">
      <alignment horizontal="center" vertical="center"/>
    </xf>
    <xf numFmtId="0" fontId="2" fillId="5" borderId="10" xfId="0" applyFont="1" applyFill="1" applyBorder="1" applyAlignment="1">
      <alignment horizontal="center" vertical="center"/>
    </xf>
    <xf numFmtId="1" fontId="2" fillId="0" borderId="0" xfId="0" applyNumberFormat="1" applyFont="1" applyBorder="1" applyAlignment="1">
      <alignment horizontal="center" vertical="center"/>
    </xf>
    <xf numFmtId="4" fontId="2" fillId="0" borderId="57" xfId="0" applyNumberFormat="1" applyFont="1" applyBorder="1" applyAlignment="1">
      <alignment vertical="center"/>
    </xf>
    <xf numFmtId="164" fontId="2" fillId="0" borderId="33" xfId="0" applyNumberFormat="1" applyFont="1" applyBorder="1" applyAlignment="1">
      <alignment horizontal="center" vertical="center"/>
    </xf>
    <xf numFmtId="0" fontId="2" fillId="2" borderId="16" xfId="0" applyFont="1" applyFill="1" applyBorder="1" applyAlignment="1">
      <alignment horizontal="center" vertical="center"/>
    </xf>
    <xf numFmtId="0" fontId="2" fillId="0" borderId="56" xfId="0" applyFont="1" applyBorder="1" applyAlignment="1">
      <alignment horizontal="center" vertical="center"/>
    </xf>
    <xf numFmtId="4" fontId="2" fillId="7" borderId="12" xfId="0" applyNumberFormat="1" applyFont="1" applyFill="1" applyBorder="1" applyAlignment="1">
      <alignment vertical="center"/>
    </xf>
    <xf numFmtId="4" fontId="2" fillId="7" borderId="34" xfId="0" applyNumberFormat="1" applyFont="1" applyFill="1" applyBorder="1" applyAlignment="1">
      <alignment vertical="center"/>
    </xf>
    <xf numFmtId="164" fontId="1" fillId="0" borderId="5" xfId="0" applyNumberFormat="1" applyFont="1" applyFill="1" applyBorder="1" applyAlignment="1">
      <alignment vertical="center"/>
    </xf>
    <xf numFmtId="164" fontId="1" fillId="0" borderId="7" xfId="0" applyNumberFormat="1" applyFont="1" applyFill="1" applyBorder="1" applyAlignment="1">
      <alignment vertical="center"/>
    </xf>
    <xf numFmtId="164" fontId="1" fillId="0" borderId="22" xfId="0" applyNumberFormat="1" applyFont="1" applyFill="1" applyBorder="1" applyAlignment="1">
      <alignment vertical="center"/>
    </xf>
    <xf numFmtId="0" fontId="7" fillId="0" borderId="0" xfId="0" applyFont="1"/>
    <xf numFmtId="4" fontId="2" fillId="7" borderId="54" xfId="0" applyNumberFormat="1" applyFont="1" applyFill="1" applyBorder="1" applyAlignment="1">
      <alignment vertical="center"/>
    </xf>
    <xf numFmtId="4" fontId="2" fillId="7" borderId="6" xfId="0" applyNumberFormat="1" applyFont="1" applyFill="1" applyBorder="1" applyAlignment="1">
      <alignment vertical="center"/>
    </xf>
    <xf numFmtId="166" fontId="0" fillId="0" borderId="0" xfId="0" applyNumberFormat="1"/>
    <xf numFmtId="4" fontId="6" fillId="0" borderId="3" xfId="0" applyNumberFormat="1" applyFont="1" applyBorder="1" applyAlignment="1">
      <alignment vertical="center"/>
    </xf>
    <xf numFmtId="4" fontId="6" fillId="0" borderId="4" xfId="0" applyNumberFormat="1" applyFont="1" applyBorder="1" applyAlignment="1">
      <alignment vertical="center"/>
    </xf>
    <xf numFmtId="0" fontId="6" fillId="0" borderId="51" xfId="0" applyFont="1" applyBorder="1"/>
    <xf numFmtId="0" fontId="6" fillId="0" borderId="52" xfId="0" applyFont="1" applyBorder="1"/>
    <xf numFmtId="4" fontId="6" fillId="0" borderId="39" xfId="0" applyNumberFormat="1" applyFont="1" applyBorder="1" applyAlignment="1">
      <alignment vertical="center"/>
    </xf>
    <xf numFmtId="164" fontId="6" fillId="0" borderId="2" xfId="0" applyNumberFormat="1" applyFont="1" applyBorder="1" applyAlignment="1">
      <alignment horizontal="center" vertical="center"/>
    </xf>
    <xf numFmtId="164"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164" fontId="6" fillId="2" borderId="16" xfId="0" applyNumberFormat="1" applyFont="1" applyFill="1" applyBorder="1" applyAlignment="1">
      <alignment horizontal="center" vertical="center"/>
    </xf>
    <xf numFmtId="164" fontId="6" fillId="3" borderId="17" xfId="0" applyNumberFormat="1" applyFont="1" applyFill="1" applyBorder="1" applyAlignment="1">
      <alignment horizontal="center" vertical="center"/>
    </xf>
    <xf numFmtId="164" fontId="6" fillId="4" borderId="17" xfId="0" applyNumberFormat="1" applyFont="1" applyFill="1" applyBorder="1" applyAlignment="1">
      <alignment horizontal="center" vertical="center"/>
    </xf>
    <xf numFmtId="164" fontId="6" fillId="5" borderId="17" xfId="0" applyNumberFormat="1" applyFont="1" applyFill="1" applyBorder="1" applyAlignment="1">
      <alignment horizontal="center" vertical="center"/>
    </xf>
    <xf numFmtId="164" fontId="6" fillId="0" borderId="18" xfId="0" applyNumberFormat="1" applyFont="1" applyBorder="1" applyAlignment="1">
      <alignment horizontal="center" vertical="center"/>
    </xf>
    <xf numFmtId="0" fontId="6" fillId="2" borderId="50" xfId="0" applyFont="1" applyFill="1" applyBorder="1" applyAlignment="1">
      <alignment horizontal="center" vertical="center"/>
    </xf>
    <xf numFmtId="0" fontId="6" fillId="3" borderId="2" xfId="0" applyFont="1" applyFill="1" applyBorder="1" applyAlignment="1">
      <alignment horizontal="center" vertical="center"/>
    </xf>
    <xf numFmtId="0" fontId="6" fillId="4" borderId="1" xfId="0" applyFont="1" applyFill="1" applyBorder="1" applyAlignment="1">
      <alignment horizontal="center" vertical="center"/>
    </xf>
    <xf numFmtId="0" fontId="6" fillId="5" borderId="1" xfId="0" applyFont="1" applyFill="1" applyBorder="1" applyAlignment="1">
      <alignment horizontal="center" vertical="center"/>
    </xf>
    <xf numFmtId="0" fontId="6" fillId="0" borderId="1" xfId="0" applyFont="1" applyBorder="1" applyAlignment="1">
      <alignment horizontal="center" vertical="center"/>
    </xf>
    <xf numFmtId="164" fontId="3" fillId="0" borderId="7" xfId="0" applyNumberFormat="1" applyFont="1" applyBorder="1" applyAlignment="1">
      <alignment vertical="center"/>
    </xf>
    <xf numFmtId="0" fontId="1" fillId="0" borderId="0" xfId="0" applyFont="1" applyAlignment="1">
      <alignment vertical="top" wrapText="1"/>
    </xf>
    <xf numFmtId="0" fontId="2" fillId="6" borderId="11" xfId="0" applyFont="1" applyFill="1" applyBorder="1" applyAlignment="1">
      <alignment horizontal="center" vertical="center"/>
    </xf>
    <xf numFmtId="0" fontId="2" fillId="6" borderId="12" xfId="0" applyFont="1" applyFill="1" applyBorder="1" applyAlignment="1">
      <alignment horizontal="center" vertical="center"/>
    </xf>
    <xf numFmtId="0" fontId="2" fillId="6" borderId="13" xfId="0" applyFont="1" applyFill="1" applyBorder="1" applyAlignment="1">
      <alignment horizontal="center" vertical="center"/>
    </xf>
    <xf numFmtId="0" fontId="2" fillId="6" borderId="1" xfId="0" applyFont="1" applyFill="1" applyBorder="1" applyAlignment="1">
      <alignment horizontal="center"/>
    </xf>
    <xf numFmtId="0" fontId="2" fillId="6" borderId="7" xfId="0" applyFont="1" applyFill="1" applyBorder="1" applyAlignment="1">
      <alignment horizontal="center"/>
    </xf>
    <xf numFmtId="0" fontId="2" fillId="6" borderId="29" xfId="0" applyFont="1" applyFill="1" applyBorder="1" applyAlignment="1">
      <alignment horizontal="center"/>
    </xf>
    <xf numFmtId="0" fontId="2" fillId="6" borderId="3" xfId="0" applyFont="1" applyFill="1" applyBorder="1" applyAlignment="1">
      <alignment horizontal="center"/>
    </xf>
    <xf numFmtId="0" fontId="2" fillId="6" borderId="4" xfId="0" applyFont="1" applyFill="1" applyBorder="1" applyAlignment="1">
      <alignment horizontal="center"/>
    </xf>
    <xf numFmtId="0" fontId="2" fillId="6" borderId="5" xfId="0" applyFont="1" applyFill="1" applyBorder="1" applyAlignment="1">
      <alignment horizontal="center"/>
    </xf>
    <xf numFmtId="0" fontId="2" fillId="6" borderId="23" xfId="0" applyFont="1" applyFill="1" applyBorder="1" applyAlignment="1">
      <alignment horizontal="center"/>
    </xf>
    <xf numFmtId="0" fontId="2" fillId="6" borderId="6"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14"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2" xfId="0" applyFont="1" applyFill="1" applyBorder="1" applyAlignment="1">
      <alignment horizontal="center"/>
    </xf>
    <xf numFmtId="0" fontId="2" fillId="6" borderId="36" xfId="0" applyFont="1" applyFill="1" applyBorder="1" applyAlignment="1">
      <alignment horizontal="center"/>
    </xf>
    <xf numFmtId="0" fontId="1" fillId="6" borderId="3" xfId="0" applyFont="1" applyFill="1" applyBorder="1" applyAlignment="1">
      <alignment horizontal="center"/>
    </xf>
    <xf numFmtId="0" fontId="1" fillId="6" borderId="4" xfId="0" applyFont="1" applyFill="1" applyBorder="1" applyAlignment="1">
      <alignment horizontal="center"/>
    </xf>
    <xf numFmtId="0" fontId="1" fillId="6" borderId="5" xfId="0" applyFont="1" applyFill="1" applyBorder="1" applyAlignment="1">
      <alignment horizontal="center"/>
    </xf>
    <xf numFmtId="0" fontId="2" fillId="6" borderId="33" xfId="0" applyFont="1" applyFill="1" applyBorder="1" applyAlignment="1">
      <alignment horizontal="center" vertical="center"/>
    </xf>
    <xf numFmtId="0" fontId="6" fillId="6" borderId="29"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xf numFmtId="0" fontId="6" fillId="6" borderId="45" xfId="0" applyFont="1" applyFill="1" applyBorder="1" applyAlignment="1">
      <alignment horizontal="center" vertical="center"/>
    </xf>
    <xf numFmtId="0" fontId="6" fillId="6" borderId="46" xfId="0" applyFont="1" applyFill="1" applyBorder="1" applyAlignment="1">
      <alignment horizontal="center" vertical="center"/>
    </xf>
    <xf numFmtId="0" fontId="6" fillId="6" borderId="39" xfId="0" applyFont="1" applyFill="1" applyBorder="1" applyAlignment="1">
      <alignment horizontal="center"/>
    </xf>
    <xf numFmtId="0" fontId="6" fillId="6" borderId="4" xfId="0" applyFont="1" applyFill="1" applyBorder="1" applyAlignment="1">
      <alignment horizontal="center"/>
    </xf>
    <xf numFmtId="0" fontId="6" fillId="6" borderId="5" xfId="0" applyFont="1" applyFill="1" applyBorder="1" applyAlignment="1">
      <alignment horizontal="center"/>
    </xf>
    <xf numFmtId="0" fontId="6" fillId="6" borderId="3" xfId="0" applyFont="1" applyFill="1" applyBorder="1" applyAlignment="1">
      <alignment horizontal="center"/>
    </xf>
    <xf numFmtId="0" fontId="6" fillId="6" borderId="23" xfId="0" applyFont="1" applyFill="1" applyBorder="1" applyAlignment="1">
      <alignment horizontal="center"/>
    </xf>
    <xf numFmtId="0" fontId="6" fillId="6" borderId="34" xfId="0" applyFont="1" applyFill="1" applyBorder="1" applyAlignment="1">
      <alignment horizontal="center" vertical="center"/>
    </xf>
    <xf numFmtId="0" fontId="6" fillId="6" borderId="1" xfId="0" applyFont="1" applyFill="1" applyBorder="1" applyAlignment="1">
      <alignment horizontal="center" vertical="center"/>
    </xf>
    <xf numFmtId="0" fontId="6" fillId="6" borderId="1" xfId="0" applyFont="1" applyFill="1" applyBorder="1" applyAlignment="1">
      <alignment horizontal="center"/>
    </xf>
    <xf numFmtId="0" fontId="6" fillId="6" borderId="7" xfId="0" applyFont="1" applyFill="1" applyBorder="1" applyAlignment="1">
      <alignment horizontal="center"/>
    </xf>
    <xf numFmtId="0" fontId="6" fillId="6" borderId="6" xfId="0" applyFont="1" applyFill="1" applyBorder="1" applyAlignment="1">
      <alignment horizontal="center" vertical="center"/>
    </xf>
    <xf numFmtId="0" fontId="6" fillId="6" borderId="40" xfId="0" applyFont="1" applyFill="1" applyBorder="1" applyAlignment="1">
      <alignment horizontal="center" vertical="center"/>
    </xf>
    <xf numFmtId="0" fontId="6" fillId="6" borderId="41" xfId="0" applyFont="1" applyFill="1" applyBorder="1" applyAlignment="1">
      <alignment horizontal="center" vertical="center"/>
    </xf>
    <xf numFmtId="0" fontId="6" fillId="6" borderId="26" xfId="0" applyFont="1" applyFill="1" applyBorder="1" applyAlignment="1">
      <alignment horizontal="center" vertical="center"/>
    </xf>
    <xf numFmtId="0" fontId="6" fillId="6" borderId="17" xfId="0" applyFont="1" applyFill="1" applyBorder="1" applyAlignment="1">
      <alignment horizontal="center" vertical="center"/>
    </xf>
    <xf numFmtId="0" fontId="6" fillId="6" borderId="27" xfId="0" applyFont="1" applyFill="1" applyBorder="1" applyAlignment="1">
      <alignment horizontal="center" vertical="center"/>
    </xf>
    <xf numFmtId="0" fontId="6" fillId="6" borderId="18" xfId="0" applyFont="1" applyFill="1" applyBorder="1" applyAlignment="1">
      <alignment horizontal="center" vertical="center"/>
    </xf>
    <xf numFmtId="0" fontId="6" fillId="6" borderId="25" xfId="0" applyFont="1" applyFill="1" applyBorder="1" applyAlignment="1">
      <alignment horizontal="center" vertical="center"/>
    </xf>
    <xf numFmtId="0" fontId="6" fillId="6" borderId="16" xfId="0" applyFont="1" applyFill="1" applyBorder="1" applyAlignment="1">
      <alignment horizontal="center" vertical="center"/>
    </xf>
    <xf numFmtId="0" fontId="6" fillId="6" borderId="14" xfId="0" applyFont="1" applyFill="1" applyBorder="1" applyAlignment="1">
      <alignment horizontal="center" vertical="center"/>
    </xf>
    <xf numFmtId="0" fontId="6" fillId="6" borderId="33" xfId="0" applyFont="1" applyFill="1" applyBorder="1" applyAlignment="1">
      <alignment horizontal="center" vertical="center"/>
    </xf>
    <xf numFmtId="0" fontId="6" fillId="6" borderId="30" xfId="0" applyFont="1" applyFill="1" applyBorder="1" applyAlignment="1">
      <alignment horizontal="center" vertical="center"/>
    </xf>
    <xf numFmtId="0" fontId="6" fillId="6" borderId="31" xfId="0" applyFont="1" applyFill="1" applyBorder="1" applyAlignment="1">
      <alignment horizontal="center" vertical="center"/>
    </xf>
    <xf numFmtId="0" fontId="6" fillId="6" borderId="29" xfId="0" applyFont="1" applyFill="1" applyBorder="1" applyAlignment="1">
      <alignment horizontal="center"/>
    </xf>
  </cellXfs>
  <cellStyles count="2">
    <cellStyle name="Millares" xfId="1" builtinId="3"/>
    <cellStyle name="Normal" xfId="0" builtinId="0"/>
  </cellStyles>
  <dxfs count="0"/>
  <tableStyles count="0" defaultTableStyle="TableStyleMedium2" defaultPivotStyle="PivotStyleLight16"/>
  <colors>
    <mruColors>
      <color rgb="FFCCFFCC"/>
      <color rgb="FFFFFF99"/>
      <color rgb="FFCCFF99"/>
      <color rgb="FFDBFFB7"/>
      <color rgb="FFCCFFFF"/>
      <color rgb="FF99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W32"/>
  <sheetViews>
    <sheetView showGridLines="0" workbookViewId="0">
      <selection activeCell="U15" sqref="U15"/>
    </sheetView>
  </sheetViews>
  <sheetFormatPr baseColWidth="10" defaultRowHeight="15" x14ac:dyDescent="0.25"/>
  <cols>
    <col min="2" max="2" width="17.42578125" customWidth="1"/>
    <col min="3" max="3" width="4.5703125" customWidth="1"/>
    <col min="4" max="4" width="4.7109375" customWidth="1"/>
    <col min="5" max="5" width="6" customWidth="1"/>
    <col min="6" max="7" width="6.85546875" customWidth="1"/>
    <col min="8" max="8" width="4.42578125" customWidth="1"/>
    <col min="9" max="9" width="4.7109375" customWidth="1"/>
    <col min="10" max="10" width="6" customWidth="1"/>
    <col min="11" max="11" width="6.28515625" customWidth="1"/>
    <col min="12" max="12" width="6.85546875" customWidth="1"/>
    <col min="13" max="13" width="5.7109375" customWidth="1"/>
    <col min="14" max="14" width="4.7109375" customWidth="1"/>
    <col min="15" max="15" width="6" customWidth="1"/>
    <col min="16" max="16" width="6.28515625" customWidth="1"/>
    <col min="17" max="17" width="6.85546875" customWidth="1"/>
    <col min="18" max="18" width="4.7109375" customWidth="1"/>
    <col min="19" max="19" width="5.140625" customWidth="1"/>
    <col min="20" max="20" width="6" customWidth="1"/>
    <col min="21" max="21" width="7.28515625" customWidth="1"/>
    <col min="22" max="22" width="6.85546875" customWidth="1"/>
    <col min="23" max="23" width="4.7109375" customWidth="1"/>
  </cols>
  <sheetData>
    <row r="2" spans="2:23" ht="15.75" x14ac:dyDescent="0.25">
      <c r="B2" s="40" t="s">
        <v>23</v>
      </c>
    </row>
    <row r="3" spans="2:23" ht="15.75" thickBot="1" x14ac:dyDescent="0.3"/>
    <row r="4" spans="2:23" ht="12.75" customHeight="1" x14ac:dyDescent="0.25">
      <c r="B4" s="179" t="s">
        <v>0</v>
      </c>
      <c r="C4" s="185" t="s">
        <v>1</v>
      </c>
      <c r="D4" s="186"/>
      <c r="E4" s="186"/>
      <c r="F4" s="186"/>
      <c r="G4" s="187"/>
      <c r="H4" s="185" t="s">
        <v>6</v>
      </c>
      <c r="I4" s="186"/>
      <c r="J4" s="186"/>
      <c r="K4" s="186"/>
      <c r="L4" s="187"/>
      <c r="M4" s="185" t="s">
        <v>20</v>
      </c>
      <c r="N4" s="186"/>
      <c r="O4" s="186"/>
      <c r="P4" s="186"/>
      <c r="Q4" s="188"/>
      <c r="R4" s="195" t="s">
        <v>7</v>
      </c>
      <c r="S4" s="196"/>
      <c r="T4" s="196"/>
      <c r="U4" s="196"/>
      <c r="V4" s="196"/>
      <c r="W4" s="197"/>
    </row>
    <row r="5" spans="2:23" ht="12.75" customHeight="1" x14ac:dyDescent="0.25">
      <c r="B5" s="180"/>
      <c r="C5" s="189" t="s">
        <v>2</v>
      </c>
      <c r="D5" s="190"/>
      <c r="E5" s="182" t="s">
        <v>5</v>
      </c>
      <c r="F5" s="182"/>
      <c r="G5" s="183"/>
      <c r="H5" s="189" t="s">
        <v>2</v>
      </c>
      <c r="I5" s="190"/>
      <c r="J5" s="182" t="s">
        <v>5</v>
      </c>
      <c r="K5" s="182"/>
      <c r="L5" s="183"/>
      <c r="M5" s="189" t="s">
        <v>2</v>
      </c>
      <c r="N5" s="190"/>
      <c r="O5" s="182" t="s">
        <v>5</v>
      </c>
      <c r="P5" s="182"/>
      <c r="Q5" s="184"/>
      <c r="R5" s="191" t="s">
        <v>2</v>
      </c>
      <c r="S5" s="192"/>
      <c r="T5" s="193" t="s">
        <v>5</v>
      </c>
      <c r="U5" s="194"/>
      <c r="V5" s="191" t="s">
        <v>7</v>
      </c>
      <c r="W5" s="198"/>
    </row>
    <row r="6" spans="2:23" ht="12.75" customHeight="1" thickBot="1" x14ac:dyDescent="0.3">
      <c r="B6" s="181"/>
      <c r="C6" s="50" t="s">
        <v>14</v>
      </c>
      <c r="D6" s="51" t="s">
        <v>15</v>
      </c>
      <c r="E6" s="51" t="s">
        <v>3</v>
      </c>
      <c r="F6" s="51" t="s">
        <v>4</v>
      </c>
      <c r="G6" s="52" t="s">
        <v>8</v>
      </c>
      <c r="H6" s="50" t="s">
        <v>14</v>
      </c>
      <c r="I6" s="51" t="s">
        <v>15</v>
      </c>
      <c r="J6" s="51" t="s">
        <v>3</v>
      </c>
      <c r="K6" s="51" t="s">
        <v>4</v>
      </c>
      <c r="L6" s="52" t="s">
        <v>8</v>
      </c>
      <c r="M6" s="50" t="s">
        <v>14</v>
      </c>
      <c r="N6" s="51" t="s">
        <v>15</v>
      </c>
      <c r="O6" s="51" t="s">
        <v>3</v>
      </c>
      <c r="P6" s="51" t="s">
        <v>4</v>
      </c>
      <c r="Q6" s="53" t="s">
        <v>8</v>
      </c>
      <c r="R6" s="50" t="s">
        <v>14</v>
      </c>
      <c r="S6" s="51" t="s">
        <v>15</v>
      </c>
      <c r="T6" s="51" t="s">
        <v>3</v>
      </c>
      <c r="U6" s="53" t="s">
        <v>4</v>
      </c>
      <c r="V6" s="50" t="s">
        <v>12</v>
      </c>
      <c r="W6" s="52" t="s">
        <v>13</v>
      </c>
    </row>
    <row r="7" spans="2:23" ht="12.75" customHeight="1" x14ac:dyDescent="0.25">
      <c r="B7" s="3" t="s">
        <v>25</v>
      </c>
      <c r="C7" s="32">
        <v>24</v>
      </c>
      <c r="D7" s="33">
        <v>24</v>
      </c>
      <c r="E7" s="34">
        <v>0.67</v>
      </c>
      <c r="F7" s="34">
        <v>13.53</v>
      </c>
      <c r="G7" s="35">
        <f>SUM(E7:F7)</f>
        <v>14.2</v>
      </c>
      <c r="H7" s="29">
        <v>0</v>
      </c>
      <c r="I7" s="30">
        <v>0</v>
      </c>
      <c r="J7" s="30">
        <v>0</v>
      </c>
      <c r="K7" s="30">
        <v>0</v>
      </c>
      <c r="L7" s="31">
        <f>SUM(J7:K7)</f>
        <v>0</v>
      </c>
      <c r="M7" s="29">
        <v>0</v>
      </c>
      <c r="N7" s="30">
        <v>0</v>
      </c>
      <c r="O7" s="30">
        <v>0</v>
      </c>
      <c r="P7" s="30">
        <v>0</v>
      </c>
      <c r="Q7" s="31">
        <f t="shared" ref="Q7:Q14" si="0">SUM(O7:P7)</f>
        <v>0</v>
      </c>
      <c r="R7" s="43">
        <f>SUM(C7+H7+M7)</f>
        <v>24</v>
      </c>
      <c r="S7" s="44">
        <f t="shared" ref="S7:U7" si="1">SUM(D7+I7+N7)</f>
        <v>24</v>
      </c>
      <c r="T7" s="45">
        <f t="shared" si="1"/>
        <v>0.67</v>
      </c>
      <c r="U7" s="46">
        <f t="shared" si="1"/>
        <v>13.53</v>
      </c>
      <c r="V7" s="54">
        <f>SUM(T7:U7)</f>
        <v>14.2</v>
      </c>
      <c r="W7" s="152">
        <v>0.6</v>
      </c>
    </row>
    <row r="8" spans="2:23" ht="12.75" customHeight="1" x14ac:dyDescent="0.25">
      <c r="B8" s="8" t="s">
        <v>26</v>
      </c>
      <c r="C8" s="9">
        <v>3</v>
      </c>
      <c r="D8" s="10">
        <v>3</v>
      </c>
      <c r="E8" s="11">
        <v>5.2</v>
      </c>
      <c r="F8" s="5">
        <v>0</v>
      </c>
      <c r="G8" s="12">
        <f>SUM(E8:F8)</f>
        <v>5.2</v>
      </c>
      <c r="H8" s="4">
        <v>0</v>
      </c>
      <c r="I8" s="5">
        <v>0</v>
      </c>
      <c r="J8" s="5">
        <v>0</v>
      </c>
      <c r="K8" s="5">
        <v>0</v>
      </c>
      <c r="L8" s="6">
        <f t="shared" ref="L8:L12" si="2">SUM(J8:K8)</f>
        <v>0</v>
      </c>
      <c r="M8" s="4">
        <v>0</v>
      </c>
      <c r="N8" s="5">
        <v>0</v>
      </c>
      <c r="O8" s="5">
        <v>0</v>
      </c>
      <c r="P8" s="5">
        <v>0</v>
      </c>
      <c r="Q8" s="7">
        <f t="shared" si="0"/>
        <v>0</v>
      </c>
      <c r="R8" s="13">
        <f>SUM(C8+H8+M8)</f>
        <v>3</v>
      </c>
      <c r="S8" s="14">
        <f t="shared" ref="S8" si="3">SUM(D8+I8+N8)</f>
        <v>3</v>
      </c>
      <c r="T8" s="15">
        <f t="shared" ref="T8" si="4">SUM(E8+J8+O8)</f>
        <v>5.2</v>
      </c>
      <c r="U8" s="6">
        <f t="shared" ref="U8" si="5">SUM(F8+K8+P8)</f>
        <v>0</v>
      </c>
      <c r="V8" s="55">
        <f>SUM(T8:U8)</f>
        <v>5.2</v>
      </c>
      <c r="W8" s="153">
        <v>0.2</v>
      </c>
    </row>
    <row r="9" spans="2:23" ht="12.75" customHeight="1" x14ac:dyDescent="0.25">
      <c r="B9" s="8" t="s">
        <v>27</v>
      </c>
      <c r="C9" s="9">
        <v>22</v>
      </c>
      <c r="D9" s="10">
        <v>22</v>
      </c>
      <c r="E9" s="11">
        <v>10.45</v>
      </c>
      <c r="F9" s="11">
        <v>9.5500000000000007</v>
      </c>
      <c r="G9" s="12">
        <f t="shared" ref="G9:G21" si="6">SUM(E9:F9)</f>
        <v>20</v>
      </c>
      <c r="H9" s="4">
        <v>0</v>
      </c>
      <c r="I9" s="5">
        <v>0</v>
      </c>
      <c r="J9" s="5">
        <v>0</v>
      </c>
      <c r="K9" s="5">
        <v>0</v>
      </c>
      <c r="L9" s="6">
        <f t="shared" si="2"/>
        <v>0</v>
      </c>
      <c r="M9" s="4">
        <v>0</v>
      </c>
      <c r="N9" s="5">
        <v>0</v>
      </c>
      <c r="O9" s="5">
        <v>0</v>
      </c>
      <c r="P9" s="5">
        <v>0</v>
      </c>
      <c r="Q9" s="7">
        <f t="shared" si="0"/>
        <v>0</v>
      </c>
      <c r="R9" s="13">
        <f t="shared" ref="R9:R20" si="7">SUM(C9+H9+M9)</f>
        <v>22</v>
      </c>
      <c r="S9" s="14">
        <f t="shared" ref="S9:S21" si="8">SUM(D9+I9+N9)</f>
        <v>22</v>
      </c>
      <c r="T9" s="15">
        <f t="shared" ref="T9:T21" si="9">SUM(E9+J9+O9)</f>
        <v>10.45</v>
      </c>
      <c r="U9" s="36">
        <f t="shared" ref="U9:U21" si="10">SUM(F9+K9+P9)</f>
        <v>9.5500000000000007</v>
      </c>
      <c r="V9" s="55">
        <f t="shared" ref="V9:V21" si="11">SUM(T9:U9)</f>
        <v>20</v>
      </c>
      <c r="W9" s="153">
        <v>0.8</v>
      </c>
    </row>
    <row r="10" spans="2:23" ht="12.75" customHeight="1" x14ac:dyDescent="0.25">
      <c r="B10" s="8" t="s">
        <v>28</v>
      </c>
      <c r="C10" s="9">
        <v>32</v>
      </c>
      <c r="D10" s="10">
        <v>32</v>
      </c>
      <c r="E10" s="11">
        <v>2.35</v>
      </c>
      <c r="F10" s="11">
        <v>9.7100000000000009</v>
      </c>
      <c r="G10" s="12">
        <f t="shared" si="6"/>
        <v>12.06</v>
      </c>
      <c r="H10" s="4">
        <v>0</v>
      </c>
      <c r="I10" s="5">
        <v>0</v>
      </c>
      <c r="J10" s="5">
        <v>0</v>
      </c>
      <c r="K10" s="5">
        <v>0</v>
      </c>
      <c r="L10" s="6">
        <f t="shared" si="2"/>
        <v>0</v>
      </c>
      <c r="M10" s="4">
        <v>0</v>
      </c>
      <c r="N10" s="5">
        <v>0</v>
      </c>
      <c r="O10" s="5">
        <v>0</v>
      </c>
      <c r="P10" s="5">
        <v>0</v>
      </c>
      <c r="Q10" s="7">
        <f t="shared" si="0"/>
        <v>0</v>
      </c>
      <c r="R10" s="13">
        <f t="shared" si="7"/>
        <v>32</v>
      </c>
      <c r="S10" s="14">
        <f t="shared" si="8"/>
        <v>32</v>
      </c>
      <c r="T10" s="15">
        <f t="shared" si="9"/>
        <v>2.35</v>
      </c>
      <c r="U10" s="36">
        <f t="shared" si="10"/>
        <v>9.7100000000000009</v>
      </c>
      <c r="V10" s="55">
        <f t="shared" si="11"/>
        <v>12.06</v>
      </c>
      <c r="W10" s="153">
        <v>0.5</v>
      </c>
    </row>
    <row r="11" spans="2:23" ht="12.75" customHeight="1" x14ac:dyDescent="0.25">
      <c r="B11" s="8" t="s">
        <v>29</v>
      </c>
      <c r="C11" s="9">
        <v>34</v>
      </c>
      <c r="D11" s="10">
        <v>34</v>
      </c>
      <c r="E11" s="11">
        <v>1.34</v>
      </c>
      <c r="F11" s="11">
        <v>34.5</v>
      </c>
      <c r="G11" s="12">
        <f t="shared" si="6"/>
        <v>35.840000000000003</v>
      </c>
      <c r="H11" s="4">
        <v>0</v>
      </c>
      <c r="I11" s="5">
        <v>0</v>
      </c>
      <c r="J11" s="5">
        <v>0</v>
      </c>
      <c r="K11" s="5">
        <v>0</v>
      </c>
      <c r="L11" s="6">
        <f t="shared" si="2"/>
        <v>0</v>
      </c>
      <c r="M11" s="4">
        <v>0</v>
      </c>
      <c r="N11" s="5">
        <v>0</v>
      </c>
      <c r="O11" s="5">
        <v>0</v>
      </c>
      <c r="P11" s="5">
        <v>0</v>
      </c>
      <c r="Q11" s="7">
        <f t="shared" si="0"/>
        <v>0</v>
      </c>
      <c r="R11" s="13">
        <f t="shared" si="7"/>
        <v>34</v>
      </c>
      <c r="S11" s="14">
        <f t="shared" si="8"/>
        <v>34</v>
      </c>
      <c r="T11" s="15">
        <f t="shared" si="9"/>
        <v>1.34</v>
      </c>
      <c r="U11" s="36">
        <f t="shared" si="10"/>
        <v>34.5</v>
      </c>
      <c r="V11" s="55">
        <f t="shared" si="11"/>
        <v>35.840000000000003</v>
      </c>
      <c r="W11" s="153">
        <v>1.5</v>
      </c>
    </row>
    <row r="12" spans="2:23" ht="12.75" customHeight="1" x14ac:dyDescent="0.25">
      <c r="B12" s="8" t="s">
        <v>30</v>
      </c>
      <c r="C12" s="9">
        <v>14</v>
      </c>
      <c r="D12" s="10">
        <v>14</v>
      </c>
      <c r="E12" s="11">
        <v>3.39</v>
      </c>
      <c r="F12" s="11">
        <v>4.42</v>
      </c>
      <c r="G12" s="12">
        <f t="shared" si="6"/>
        <v>7.8100000000000005</v>
      </c>
      <c r="H12" s="9">
        <v>10</v>
      </c>
      <c r="I12" s="10">
        <v>10</v>
      </c>
      <c r="J12" s="11">
        <v>5.16</v>
      </c>
      <c r="K12" s="5">
        <v>3.08</v>
      </c>
      <c r="L12" s="12">
        <f t="shared" si="2"/>
        <v>8.24</v>
      </c>
      <c r="M12" s="4">
        <v>0</v>
      </c>
      <c r="N12" s="5">
        <v>0</v>
      </c>
      <c r="O12" s="5">
        <v>0</v>
      </c>
      <c r="P12" s="5">
        <v>0</v>
      </c>
      <c r="Q12" s="7">
        <f t="shared" si="0"/>
        <v>0</v>
      </c>
      <c r="R12" s="13">
        <f t="shared" si="7"/>
        <v>24</v>
      </c>
      <c r="S12" s="14">
        <f t="shared" si="8"/>
        <v>24</v>
      </c>
      <c r="T12" s="15">
        <f t="shared" si="9"/>
        <v>8.5500000000000007</v>
      </c>
      <c r="U12" s="36">
        <f t="shared" si="10"/>
        <v>7.5</v>
      </c>
      <c r="V12" s="55">
        <f t="shared" si="11"/>
        <v>16.05</v>
      </c>
      <c r="W12" s="153">
        <v>0.7</v>
      </c>
    </row>
    <row r="13" spans="2:23" ht="12.75" customHeight="1" x14ac:dyDescent="0.25">
      <c r="B13" s="8" t="s">
        <v>31</v>
      </c>
      <c r="C13" s="9">
        <v>24</v>
      </c>
      <c r="D13" s="10">
        <v>24</v>
      </c>
      <c r="E13" s="11">
        <v>19.059999999999999</v>
      </c>
      <c r="F13" s="11">
        <v>7.51</v>
      </c>
      <c r="G13" s="12">
        <f t="shared" si="6"/>
        <v>26.57</v>
      </c>
      <c r="H13" s="9">
        <v>2</v>
      </c>
      <c r="I13" s="10">
        <v>2</v>
      </c>
      <c r="J13" s="5">
        <v>0</v>
      </c>
      <c r="K13" s="11">
        <v>5.01</v>
      </c>
      <c r="L13" s="12">
        <f t="shared" ref="L13:L21" si="12">SUM(J13:K13)</f>
        <v>5.01</v>
      </c>
      <c r="M13" s="4">
        <v>0</v>
      </c>
      <c r="N13" s="5">
        <v>0</v>
      </c>
      <c r="O13" s="5">
        <v>0</v>
      </c>
      <c r="P13" s="5">
        <v>0</v>
      </c>
      <c r="Q13" s="7">
        <f t="shared" si="0"/>
        <v>0</v>
      </c>
      <c r="R13" s="13">
        <f t="shared" si="7"/>
        <v>26</v>
      </c>
      <c r="S13" s="14">
        <f t="shared" si="8"/>
        <v>26</v>
      </c>
      <c r="T13" s="15">
        <f t="shared" si="9"/>
        <v>19.059999999999999</v>
      </c>
      <c r="U13" s="36">
        <f t="shared" si="10"/>
        <v>12.52</v>
      </c>
      <c r="V13" s="55">
        <f t="shared" si="11"/>
        <v>31.58</v>
      </c>
      <c r="W13" s="153">
        <v>1.3</v>
      </c>
    </row>
    <row r="14" spans="2:23" ht="12.75" customHeight="1" x14ac:dyDescent="0.25">
      <c r="B14" s="8" t="s">
        <v>32</v>
      </c>
      <c r="C14" s="9">
        <v>132</v>
      </c>
      <c r="D14" s="10">
        <v>133</v>
      </c>
      <c r="E14" s="11">
        <v>30.5</v>
      </c>
      <c r="F14" s="11">
        <v>155.94</v>
      </c>
      <c r="G14" s="12">
        <f t="shared" si="6"/>
        <v>186.44</v>
      </c>
      <c r="H14" s="9">
        <v>93</v>
      </c>
      <c r="I14" s="10">
        <v>95</v>
      </c>
      <c r="J14" s="11">
        <v>19.190000000000001</v>
      </c>
      <c r="K14" s="11">
        <v>162.52000000000001</v>
      </c>
      <c r="L14" s="12">
        <f t="shared" si="12"/>
        <v>181.71</v>
      </c>
      <c r="M14" s="4">
        <v>0</v>
      </c>
      <c r="N14" s="5">
        <v>0</v>
      </c>
      <c r="O14" s="5">
        <v>0</v>
      </c>
      <c r="P14" s="5">
        <v>0</v>
      </c>
      <c r="Q14" s="7">
        <f t="shared" si="0"/>
        <v>0</v>
      </c>
      <c r="R14" s="13">
        <f t="shared" si="7"/>
        <v>225</v>
      </c>
      <c r="S14" s="14">
        <f t="shared" si="8"/>
        <v>228</v>
      </c>
      <c r="T14" s="15">
        <f t="shared" si="9"/>
        <v>49.69</v>
      </c>
      <c r="U14" s="36">
        <f t="shared" si="10"/>
        <v>318.46000000000004</v>
      </c>
      <c r="V14" s="55">
        <f t="shared" si="11"/>
        <v>368.15000000000003</v>
      </c>
      <c r="W14" s="153">
        <v>15.2</v>
      </c>
    </row>
    <row r="15" spans="2:23" ht="12.75" customHeight="1" x14ac:dyDescent="0.25">
      <c r="B15" s="8" t="s">
        <v>33</v>
      </c>
      <c r="C15" s="9">
        <v>314</v>
      </c>
      <c r="D15" s="10">
        <v>315</v>
      </c>
      <c r="E15" s="5">
        <v>0</v>
      </c>
      <c r="F15" s="11">
        <v>395.9</v>
      </c>
      <c r="G15" s="12">
        <f t="shared" si="6"/>
        <v>395.9</v>
      </c>
      <c r="H15" s="9">
        <v>9</v>
      </c>
      <c r="I15" s="10">
        <v>9</v>
      </c>
      <c r="J15" s="5">
        <v>0</v>
      </c>
      <c r="K15" s="11">
        <v>407.5</v>
      </c>
      <c r="L15" s="12">
        <f t="shared" si="12"/>
        <v>407.5</v>
      </c>
      <c r="M15" s="9">
        <v>1</v>
      </c>
      <c r="N15" s="10">
        <v>10</v>
      </c>
      <c r="O15" s="124">
        <v>0.13</v>
      </c>
      <c r="P15" s="11">
        <v>215.41</v>
      </c>
      <c r="Q15" s="16">
        <f t="shared" ref="Q15:Q21" si="13">SUM(O15:P15)</f>
        <v>215.54</v>
      </c>
      <c r="R15" s="13">
        <f t="shared" si="7"/>
        <v>324</v>
      </c>
      <c r="S15" s="14">
        <f t="shared" si="8"/>
        <v>334</v>
      </c>
      <c r="T15" s="15">
        <f t="shared" si="9"/>
        <v>0.13</v>
      </c>
      <c r="U15" s="12">
        <f t="shared" si="10"/>
        <v>1018.81</v>
      </c>
      <c r="V15" s="55">
        <f t="shared" si="11"/>
        <v>1018.9399999999999</v>
      </c>
      <c r="W15" s="153">
        <v>42.1</v>
      </c>
    </row>
    <row r="16" spans="2:23" ht="12.75" customHeight="1" x14ac:dyDescent="0.25">
      <c r="B16" s="121" t="s">
        <v>34</v>
      </c>
      <c r="C16" s="122">
        <v>30</v>
      </c>
      <c r="D16" s="123">
        <v>30</v>
      </c>
      <c r="E16" s="124">
        <v>5.6</v>
      </c>
      <c r="F16" s="124">
        <v>75.37</v>
      </c>
      <c r="G16" s="125">
        <f t="shared" si="6"/>
        <v>80.97</v>
      </c>
      <c r="H16" s="122">
        <v>25</v>
      </c>
      <c r="I16" s="123">
        <v>29</v>
      </c>
      <c r="J16" s="124">
        <v>4.3499999999999996</v>
      </c>
      <c r="K16" s="124">
        <v>328.62</v>
      </c>
      <c r="L16" s="125">
        <f t="shared" si="12"/>
        <v>332.97</v>
      </c>
      <c r="M16" s="122">
        <v>3</v>
      </c>
      <c r="N16" s="123">
        <v>23</v>
      </c>
      <c r="O16" s="124">
        <v>15.86</v>
      </c>
      <c r="P16" s="124">
        <v>31.3</v>
      </c>
      <c r="Q16" s="126">
        <f t="shared" si="13"/>
        <v>47.16</v>
      </c>
      <c r="R16" s="127">
        <f t="shared" si="7"/>
        <v>58</v>
      </c>
      <c r="S16" s="128">
        <f t="shared" si="8"/>
        <v>82</v>
      </c>
      <c r="T16" s="129">
        <f t="shared" si="9"/>
        <v>25.81</v>
      </c>
      <c r="U16" s="130">
        <f t="shared" si="10"/>
        <v>435.29</v>
      </c>
      <c r="V16" s="55">
        <f t="shared" si="11"/>
        <v>461.1</v>
      </c>
      <c r="W16" s="153">
        <v>19</v>
      </c>
    </row>
    <row r="17" spans="2:23" ht="12.75" customHeight="1" x14ac:dyDescent="0.25">
      <c r="B17" s="121" t="s">
        <v>35</v>
      </c>
      <c r="C17" s="122">
        <v>160</v>
      </c>
      <c r="D17" s="123">
        <v>164</v>
      </c>
      <c r="E17" s="124">
        <v>24.97</v>
      </c>
      <c r="F17" s="124">
        <v>151.81</v>
      </c>
      <c r="G17" s="125">
        <f t="shared" si="6"/>
        <v>176.78</v>
      </c>
      <c r="H17" s="122">
        <v>1</v>
      </c>
      <c r="I17" s="123">
        <v>1</v>
      </c>
      <c r="J17" s="131">
        <v>0</v>
      </c>
      <c r="K17" s="124">
        <v>7</v>
      </c>
      <c r="L17" s="125">
        <f>SUM(J17:K17)</f>
        <v>7</v>
      </c>
      <c r="M17" s="122">
        <v>4</v>
      </c>
      <c r="N17" s="123">
        <v>13</v>
      </c>
      <c r="O17" s="124">
        <v>0.46</v>
      </c>
      <c r="P17" s="124">
        <v>66.84</v>
      </c>
      <c r="Q17" s="126">
        <f t="shared" si="13"/>
        <v>67.3</v>
      </c>
      <c r="R17" s="127">
        <f t="shared" si="7"/>
        <v>165</v>
      </c>
      <c r="S17" s="128">
        <f t="shared" si="8"/>
        <v>178</v>
      </c>
      <c r="T17" s="129">
        <f t="shared" si="9"/>
        <v>25.43</v>
      </c>
      <c r="U17" s="38">
        <f t="shared" si="10"/>
        <v>225.65</v>
      </c>
      <c r="V17" s="55">
        <f t="shared" si="11"/>
        <v>251.08</v>
      </c>
      <c r="W17" s="153">
        <v>10.4</v>
      </c>
    </row>
    <row r="18" spans="2:23" ht="12.75" customHeight="1" x14ac:dyDescent="0.25">
      <c r="B18" s="8" t="s">
        <v>36</v>
      </c>
      <c r="C18" s="9">
        <v>50</v>
      </c>
      <c r="D18" s="10">
        <v>50</v>
      </c>
      <c r="E18" s="11">
        <v>20.16</v>
      </c>
      <c r="F18" s="11">
        <v>9.73</v>
      </c>
      <c r="G18" s="12">
        <f t="shared" si="6"/>
        <v>29.89</v>
      </c>
      <c r="H18" s="9">
        <v>6</v>
      </c>
      <c r="I18" s="10">
        <v>6</v>
      </c>
      <c r="J18" s="11">
        <v>4.7</v>
      </c>
      <c r="K18" s="11">
        <v>1</v>
      </c>
      <c r="L18" s="12">
        <f t="shared" si="12"/>
        <v>5.7</v>
      </c>
      <c r="M18" s="9">
        <v>2</v>
      </c>
      <c r="N18" s="10">
        <v>10</v>
      </c>
      <c r="O18" s="5">
        <v>0</v>
      </c>
      <c r="P18" s="11">
        <v>71.31</v>
      </c>
      <c r="Q18" s="16">
        <f t="shared" si="13"/>
        <v>71.31</v>
      </c>
      <c r="R18" s="13">
        <f t="shared" si="7"/>
        <v>58</v>
      </c>
      <c r="S18" s="14">
        <f t="shared" si="8"/>
        <v>66</v>
      </c>
      <c r="T18" s="15">
        <f t="shared" si="9"/>
        <v>24.86</v>
      </c>
      <c r="U18" s="36">
        <f t="shared" si="10"/>
        <v>82.04</v>
      </c>
      <c r="V18" s="55">
        <f t="shared" si="11"/>
        <v>106.9</v>
      </c>
      <c r="W18" s="153">
        <v>4.4000000000000004</v>
      </c>
    </row>
    <row r="19" spans="2:23" ht="12.75" customHeight="1" x14ac:dyDescent="0.25">
      <c r="B19" s="8" t="s">
        <v>37</v>
      </c>
      <c r="C19" s="9">
        <v>151</v>
      </c>
      <c r="D19" s="10">
        <v>151</v>
      </c>
      <c r="E19" s="11">
        <v>4.51</v>
      </c>
      <c r="F19" s="11">
        <v>33.5</v>
      </c>
      <c r="G19" s="12">
        <f t="shared" si="6"/>
        <v>38.01</v>
      </c>
      <c r="H19" s="9">
        <v>2</v>
      </c>
      <c r="I19" s="10">
        <v>2</v>
      </c>
      <c r="J19" s="5">
        <v>0</v>
      </c>
      <c r="K19" s="5">
        <v>16.420000000000002</v>
      </c>
      <c r="L19" s="12">
        <f t="shared" si="12"/>
        <v>16.420000000000002</v>
      </c>
      <c r="M19" s="9">
        <v>1</v>
      </c>
      <c r="N19" s="10">
        <v>1</v>
      </c>
      <c r="O19" s="5">
        <v>0</v>
      </c>
      <c r="P19" s="11">
        <v>0.69</v>
      </c>
      <c r="Q19" s="16">
        <f t="shared" si="13"/>
        <v>0.69</v>
      </c>
      <c r="R19" s="13">
        <f t="shared" si="7"/>
        <v>154</v>
      </c>
      <c r="S19" s="14">
        <f t="shared" si="8"/>
        <v>154</v>
      </c>
      <c r="T19" s="15">
        <f t="shared" si="9"/>
        <v>4.51</v>
      </c>
      <c r="U19" s="36">
        <f t="shared" si="10"/>
        <v>50.61</v>
      </c>
      <c r="V19" s="55">
        <f t="shared" si="11"/>
        <v>55.12</v>
      </c>
      <c r="W19" s="153">
        <v>2.2999999999999998</v>
      </c>
    </row>
    <row r="20" spans="2:23" ht="12.75" customHeight="1" x14ac:dyDescent="0.25">
      <c r="B20" s="8" t="s">
        <v>38</v>
      </c>
      <c r="C20" s="9">
        <v>5</v>
      </c>
      <c r="D20" s="10">
        <v>5</v>
      </c>
      <c r="E20" s="5">
        <v>0</v>
      </c>
      <c r="F20" s="11">
        <v>4.4000000000000004</v>
      </c>
      <c r="G20" s="12">
        <f>SUM(E20:F20)</f>
        <v>4.4000000000000004</v>
      </c>
      <c r="H20" s="9">
        <v>4</v>
      </c>
      <c r="I20" s="10">
        <v>4</v>
      </c>
      <c r="J20" s="11">
        <v>2.13</v>
      </c>
      <c r="K20" s="11">
        <v>7.94</v>
      </c>
      <c r="L20" s="12">
        <f t="shared" si="12"/>
        <v>10.07</v>
      </c>
      <c r="M20" s="4">
        <v>0</v>
      </c>
      <c r="N20" s="5">
        <v>0</v>
      </c>
      <c r="O20" s="5">
        <v>0</v>
      </c>
      <c r="P20" s="5">
        <v>0</v>
      </c>
      <c r="Q20" s="7">
        <f t="shared" si="13"/>
        <v>0</v>
      </c>
      <c r="R20" s="13">
        <f t="shared" si="7"/>
        <v>9</v>
      </c>
      <c r="S20" s="14">
        <f t="shared" si="8"/>
        <v>9</v>
      </c>
      <c r="T20" s="5">
        <f t="shared" si="9"/>
        <v>2.13</v>
      </c>
      <c r="U20" s="36">
        <f t="shared" si="10"/>
        <v>12.34</v>
      </c>
      <c r="V20" s="55">
        <f t="shared" si="11"/>
        <v>14.469999999999999</v>
      </c>
      <c r="W20" s="153">
        <v>0.6</v>
      </c>
    </row>
    <row r="21" spans="2:23" ht="12.75" customHeight="1" thickBot="1" x14ac:dyDescent="0.3">
      <c r="B21" s="17" t="s">
        <v>39</v>
      </c>
      <c r="C21" s="18">
        <v>19</v>
      </c>
      <c r="D21" s="19">
        <v>19</v>
      </c>
      <c r="E21" s="20">
        <v>0</v>
      </c>
      <c r="F21" s="21">
        <v>10.29</v>
      </c>
      <c r="G21" s="22">
        <f t="shared" si="6"/>
        <v>10.29</v>
      </c>
      <c r="H21" s="23">
        <v>0</v>
      </c>
      <c r="I21" s="20">
        <v>0</v>
      </c>
      <c r="J21" s="20">
        <v>0</v>
      </c>
      <c r="K21" s="20">
        <v>0</v>
      </c>
      <c r="L21" s="24">
        <f t="shared" si="12"/>
        <v>0</v>
      </c>
      <c r="M21" s="23">
        <v>0</v>
      </c>
      <c r="N21" s="20">
        <v>0</v>
      </c>
      <c r="O21" s="20">
        <v>0</v>
      </c>
      <c r="P21" s="20">
        <v>0</v>
      </c>
      <c r="Q21" s="24">
        <f t="shared" si="13"/>
        <v>0</v>
      </c>
      <c r="R21" s="25">
        <f>SUM(C21+H21+M21)</f>
        <v>19</v>
      </c>
      <c r="S21" s="26">
        <f t="shared" si="8"/>
        <v>19</v>
      </c>
      <c r="T21" s="20">
        <f t="shared" si="9"/>
        <v>0</v>
      </c>
      <c r="U21" s="47">
        <f t="shared" si="10"/>
        <v>10.29</v>
      </c>
      <c r="V21" s="56">
        <f t="shared" si="11"/>
        <v>10.29</v>
      </c>
      <c r="W21" s="154">
        <v>0.4</v>
      </c>
    </row>
    <row r="22" spans="2:23" ht="12.75" customHeight="1" thickTop="1" thickBot="1" x14ac:dyDescent="0.3">
      <c r="B22" s="58" t="s">
        <v>7</v>
      </c>
      <c r="C22" s="64">
        <f t="shared" ref="C22:V22" si="14">SUM(C7:C21)</f>
        <v>1014</v>
      </c>
      <c r="D22" s="65">
        <f t="shared" si="14"/>
        <v>1020</v>
      </c>
      <c r="E22" s="61">
        <f t="shared" si="14"/>
        <v>128.19999999999999</v>
      </c>
      <c r="F22" s="61">
        <f t="shared" si="14"/>
        <v>916.16</v>
      </c>
      <c r="G22" s="62">
        <f t="shared" si="14"/>
        <v>1044.3600000000001</v>
      </c>
      <c r="H22" s="59">
        <f t="shared" si="14"/>
        <v>152</v>
      </c>
      <c r="I22" s="60">
        <f t="shared" si="14"/>
        <v>158</v>
      </c>
      <c r="J22" s="61">
        <f t="shared" si="14"/>
        <v>35.530000000000008</v>
      </c>
      <c r="K22" s="61">
        <f t="shared" si="14"/>
        <v>939.09</v>
      </c>
      <c r="L22" s="62">
        <f t="shared" si="14"/>
        <v>974.62000000000012</v>
      </c>
      <c r="M22" s="59">
        <f>SUM(M7:M21)-6</f>
        <v>5</v>
      </c>
      <c r="N22" s="60">
        <f t="shared" si="14"/>
        <v>57</v>
      </c>
      <c r="O22" s="61">
        <f t="shared" si="14"/>
        <v>16.45</v>
      </c>
      <c r="P22" s="61">
        <f t="shared" si="14"/>
        <v>385.55</v>
      </c>
      <c r="Q22" s="63">
        <f t="shared" si="14"/>
        <v>402</v>
      </c>
      <c r="R22" s="64">
        <f>SUM(C22+H22+M22)</f>
        <v>1171</v>
      </c>
      <c r="S22" s="65">
        <f t="shared" si="14"/>
        <v>1235</v>
      </c>
      <c r="T22" s="61">
        <f t="shared" si="14"/>
        <v>180.18</v>
      </c>
      <c r="U22" s="62">
        <f t="shared" si="14"/>
        <v>2240.8000000000002</v>
      </c>
      <c r="V22" s="57">
        <f t="shared" si="14"/>
        <v>2420.9799999999996</v>
      </c>
      <c r="W22" s="39">
        <v>100</v>
      </c>
    </row>
    <row r="23" spans="2:23" ht="12.75" customHeight="1" x14ac:dyDescent="0.25">
      <c r="B23" s="49" t="s">
        <v>11</v>
      </c>
      <c r="C23" s="134">
        <v>1.03</v>
      </c>
      <c r="D23" s="135">
        <v>1.02</v>
      </c>
      <c r="E23" s="132"/>
      <c r="F23" s="132"/>
      <c r="G23" s="133"/>
      <c r="H23" s="134">
        <v>6.41</v>
      </c>
      <c r="I23" s="135">
        <v>6.17</v>
      </c>
      <c r="J23" s="132"/>
      <c r="K23" s="132"/>
      <c r="L23" s="133"/>
      <c r="M23" s="134">
        <v>57.43</v>
      </c>
      <c r="N23" s="135">
        <v>7.05</v>
      </c>
      <c r="O23" s="132"/>
      <c r="P23" s="132"/>
      <c r="Q23" s="133"/>
      <c r="R23" s="134">
        <v>2.06</v>
      </c>
      <c r="S23" s="135">
        <v>1.96</v>
      </c>
      <c r="T23" s="146"/>
      <c r="U23" s="42"/>
      <c r="V23" s="27"/>
      <c r="W23" s="28"/>
    </row>
    <row r="24" spans="2:23" ht="12.75" customHeight="1" thickBot="1" x14ac:dyDescent="0.3">
      <c r="B24" s="48" t="s">
        <v>22</v>
      </c>
      <c r="C24" s="150"/>
      <c r="D24" s="151"/>
      <c r="E24" s="136">
        <v>12.3</v>
      </c>
      <c r="F24" s="136">
        <v>87.7</v>
      </c>
      <c r="G24" s="151"/>
      <c r="H24" s="150"/>
      <c r="I24" s="151"/>
      <c r="J24" s="136">
        <v>3.6</v>
      </c>
      <c r="K24" s="136">
        <v>96.4</v>
      </c>
      <c r="L24" s="151"/>
      <c r="M24" s="150"/>
      <c r="N24" s="151"/>
      <c r="O24" s="136">
        <v>4.0999999999999996</v>
      </c>
      <c r="P24" s="136">
        <v>95.9</v>
      </c>
      <c r="Q24" s="151"/>
      <c r="R24" s="150"/>
      <c r="S24" s="151"/>
      <c r="T24" s="136">
        <v>7.4</v>
      </c>
      <c r="U24" s="147">
        <v>92.6</v>
      </c>
      <c r="V24" s="145"/>
      <c r="W24" s="28"/>
    </row>
    <row r="25" spans="2:23" ht="12.75" customHeight="1" thickBot="1" x14ac:dyDescent="0.3">
      <c r="B25" s="41" t="s">
        <v>21</v>
      </c>
      <c r="C25" s="137">
        <v>86.4</v>
      </c>
      <c r="D25" s="138">
        <v>82.6</v>
      </c>
      <c r="E25" s="139">
        <v>71.2</v>
      </c>
      <c r="F25" s="140">
        <v>40.9</v>
      </c>
      <c r="G25" s="141">
        <v>43.1</v>
      </c>
      <c r="H25" s="137">
        <v>13</v>
      </c>
      <c r="I25" s="138">
        <v>12.8</v>
      </c>
      <c r="J25" s="139">
        <v>19.7</v>
      </c>
      <c r="K25" s="140">
        <v>41.9</v>
      </c>
      <c r="L25" s="141">
        <v>40.299999999999997</v>
      </c>
      <c r="M25" s="137">
        <v>0.6</v>
      </c>
      <c r="N25" s="138">
        <v>4.5999999999999996</v>
      </c>
      <c r="O25" s="139">
        <v>9.1</v>
      </c>
      <c r="P25" s="140">
        <v>17.2</v>
      </c>
      <c r="Q25" s="141">
        <v>16.600000000000001</v>
      </c>
      <c r="R25" s="148">
        <v>100</v>
      </c>
      <c r="S25" s="142">
        <v>100</v>
      </c>
      <c r="T25" s="143">
        <v>100</v>
      </c>
      <c r="U25" s="144">
        <v>100</v>
      </c>
      <c r="V25" s="149">
        <v>100</v>
      </c>
      <c r="W25" s="37"/>
    </row>
    <row r="26" spans="2:23" ht="12" customHeight="1" x14ac:dyDescent="0.25">
      <c r="B26" s="2" t="s">
        <v>9</v>
      </c>
      <c r="D26" s="155" t="s">
        <v>44</v>
      </c>
    </row>
    <row r="27" spans="2:23" ht="12" customHeight="1" x14ac:dyDescent="0.25">
      <c r="B27" s="2" t="s">
        <v>16</v>
      </c>
      <c r="D27" s="2" t="s">
        <v>18</v>
      </c>
    </row>
    <row r="28" spans="2:23" ht="12" customHeight="1" x14ac:dyDescent="0.25">
      <c r="B28" s="178" t="s">
        <v>19</v>
      </c>
      <c r="C28" s="178"/>
      <c r="D28" s="178"/>
      <c r="E28" s="178"/>
      <c r="F28" s="178"/>
      <c r="G28" s="178"/>
      <c r="H28" s="178"/>
      <c r="I28" s="178"/>
      <c r="J28" s="178"/>
      <c r="K28" s="178"/>
      <c r="L28" s="178"/>
      <c r="M28" s="178"/>
      <c r="N28" s="178"/>
      <c r="O28" s="178"/>
      <c r="P28" s="178"/>
      <c r="Q28" s="178"/>
      <c r="R28" s="178"/>
      <c r="S28" s="178"/>
      <c r="T28" s="178"/>
      <c r="U28" s="178"/>
      <c r="V28" s="178"/>
      <c r="W28" s="178"/>
    </row>
    <row r="29" spans="2:23" ht="12" customHeight="1" x14ac:dyDescent="0.25">
      <c r="B29" s="178"/>
      <c r="C29" s="178"/>
      <c r="D29" s="178"/>
      <c r="E29" s="178"/>
      <c r="F29" s="178"/>
      <c r="G29" s="178"/>
      <c r="H29" s="178"/>
      <c r="I29" s="178"/>
      <c r="J29" s="178"/>
      <c r="K29" s="178"/>
      <c r="L29" s="178"/>
      <c r="M29" s="178"/>
      <c r="N29" s="178"/>
      <c r="O29" s="178"/>
      <c r="P29" s="178"/>
      <c r="Q29" s="178"/>
      <c r="R29" s="178"/>
      <c r="S29" s="178"/>
      <c r="T29" s="178"/>
      <c r="U29" s="178"/>
      <c r="V29" s="178"/>
      <c r="W29" s="178"/>
    </row>
    <row r="30" spans="2:23" x14ac:dyDescent="0.25">
      <c r="B30" s="1"/>
    </row>
    <row r="31" spans="2:23" x14ac:dyDescent="0.25">
      <c r="B31" s="1"/>
    </row>
    <row r="32" spans="2:23" x14ac:dyDescent="0.25">
      <c r="B32" s="1"/>
    </row>
  </sheetData>
  <mergeCells count="15">
    <mergeCell ref="B28:W29"/>
    <mergeCell ref="B4:B6"/>
    <mergeCell ref="E5:G5"/>
    <mergeCell ref="J5:L5"/>
    <mergeCell ref="O5:Q5"/>
    <mergeCell ref="C4:G4"/>
    <mergeCell ref="H4:L4"/>
    <mergeCell ref="M4:Q4"/>
    <mergeCell ref="M5:N5"/>
    <mergeCell ref="R5:S5"/>
    <mergeCell ref="C5:D5"/>
    <mergeCell ref="H5:I5"/>
    <mergeCell ref="T5:U5"/>
    <mergeCell ref="R4:W4"/>
    <mergeCell ref="V5:W5"/>
  </mergeCells>
  <pageMargins left="0.70866141732283472" right="0.70866141732283472" top="0.74803149606299213" bottom="0.74803149606299213" header="0.31496062992125984" footer="0.31496062992125984"/>
  <pageSetup paperSize="14" orientation="landscape" r:id="rId1"/>
  <ignoredErrors>
    <ignoredError sqref="G7:G21 L7:L21 Q7:Q21" formulaRange="1"/>
    <ignoredError sqref="R22 M2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Y31"/>
  <sheetViews>
    <sheetView showGridLines="0" tabSelected="1" workbookViewId="0">
      <selection activeCell="L23" sqref="L23"/>
    </sheetView>
  </sheetViews>
  <sheetFormatPr baseColWidth="10" defaultRowHeight="15" x14ac:dyDescent="0.25"/>
  <cols>
    <col min="2" max="2" width="16.28515625" customWidth="1"/>
    <col min="3" max="3" width="4.140625" customWidth="1"/>
    <col min="4" max="4" width="4.42578125" customWidth="1"/>
    <col min="5" max="5" width="5.28515625" customWidth="1"/>
    <col min="6" max="7" width="6.85546875" customWidth="1"/>
    <col min="8" max="9" width="4.85546875" customWidth="1"/>
    <col min="10" max="10" width="6.7109375" customWidth="1"/>
    <col min="11" max="11" width="7.85546875" customWidth="1"/>
    <col min="12" max="12" width="7.5703125" customWidth="1"/>
    <col min="13" max="13" width="7" customWidth="1"/>
    <col min="14" max="14" width="5.42578125" customWidth="1"/>
    <col min="15" max="15" width="8.140625" customWidth="1"/>
    <col min="16" max="17" width="8" customWidth="1"/>
    <col min="18" max="18" width="4.7109375" customWidth="1"/>
    <col min="19" max="19" width="6" customWidth="1"/>
    <col min="20" max="20" width="7.7109375" customWidth="1"/>
    <col min="21" max="21" width="8.140625" customWidth="1"/>
    <col min="22" max="22" width="7.5703125" customWidth="1"/>
    <col min="23" max="23" width="4.28515625" customWidth="1"/>
  </cols>
  <sheetData>
    <row r="2" spans="2:25" ht="15.75" x14ac:dyDescent="0.25">
      <c r="B2" s="40" t="s">
        <v>24</v>
      </c>
    </row>
    <row r="3" spans="2:25" ht="15.75" thickBot="1" x14ac:dyDescent="0.3"/>
    <row r="4" spans="2:25" ht="13.5" customHeight="1" x14ac:dyDescent="0.25">
      <c r="B4" s="201" t="s">
        <v>0</v>
      </c>
      <c r="C4" s="205" t="s">
        <v>1</v>
      </c>
      <c r="D4" s="206"/>
      <c r="E4" s="206"/>
      <c r="F4" s="206"/>
      <c r="G4" s="207"/>
      <c r="H4" s="208" t="s">
        <v>6</v>
      </c>
      <c r="I4" s="206"/>
      <c r="J4" s="206"/>
      <c r="K4" s="206"/>
      <c r="L4" s="207"/>
      <c r="M4" s="208" t="s">
        <v>20</v>
      </c>
      <c r="N4" s="206"/>
      <c r="O4" s="206"/>
      <c r="P4" s="206"/>
      <c r="Q4" s="209"/>
      <c r="R4" s="208" t="s">
        <v>7</v>
      </c>
      <c r="S4" s="206"/>
      <c r="T4" s="206"/>
      <c r="U4" s="206"/>
      <c r="V4" s="206"/>
      <c r="W4" s="207"/>
    </row>
    <row r="5" spans="2:25" ht="13.5" customHeight="1" x14ac:dyDescent="0.25">
      <c r="B5" s="202"/>
      <c r="C5" s="210" t="s">
        <v>2</v>
      </c>
      <c r="D5" s="211"/>
      <c r="E5" s="212" t="s">
        <v>5</v>
      </c>
      <c r="F5" s="212"/>
      <c r="G5" s="213"/>
      <c r="H5" s="214" t="s">
        <v>2</v>
      </c>
      <c r="I5" s="211"/>
      <c r="J5" s="212" t="s">
        <v>5</v>
      </c>
      <c r="K5" s="212"/>
      <c r="L5" s="213"/>
      <c r="M5" s="214" t="s">
        <v>2</v>
      </c>
      <c r="N5" s="211"/>
      <c r="O5" s="212" t="s">
        <v>5</v>
      </c>
      <c r="P5" s="212"/>
      <c r="Q5" s="227"/>
      <c r="R5" s="214" t="s">
        <v>2</v>
      </c>
      <c r="S5" s="211"/>
      <c r="T5" s="212" t="s">
        <v>5</v>
      </c>
      <c r="U5" s="212"/>
      <c r="V5" s="212"/>
      <c r="W5" s="213"/>
    </row>
    <row r="6" spans="2:25" ht="13.5" customHeight="1" x14ac:dyDescent="0.25">
      <c r="B6" s="203"/>
      <c r="C6" s="215" t="s">
        <v>14</v>
      </c>
      <c r="D6" s="217" t="s">
        <v>15</v>
      </c>
      <c r="E6" s="199" t="s">
        <v>10</v>
      </c>
      <c r="F6" s="200"/>
      <c r="G6" s="219" t="s">
        <v>8</v>
      </c>
      <c r="H6" s="221" t="s">
        <v>14</v>
      </c>
      <c r="I6" s="217" t="s">
        <v>15</v>
      </c>
      <c r="J6" s="199" t="s">
        <v>10</v>
      </c>
      <c r="K6" s="200"/>
      <c r="L6" s="219" t="s">
        <v>8</v>
      </c>
      <c r="M6" s="221" t="s">
        <v>14</v>
      </c>
      <c r="N6" s="217" t="s">
        <v>15</v>
      </c>
      <c r="O6" s="199" t="s">
        <v>10</v>
      </c>
      <c r="P6" s="200"/>
      <c r="Q6" s="225" t="s">
        <v>8</v>
      </c>
      <c r="R6" s="221" t="s">
        <v>14</v>
      </c>
      <c r="S6" s="217" t="s">
        <v>15</v>
      </c>
      <c r="T6" s="199" t="s">
        <v>10</v>
      </c>
      <c r="U6" s="200"/>
      <c r="V6" s="223" t="s">
        <v>7</v>
      </c>
      <c r="W6" s="224"/>
    </row>
    <row r="7" spans="2:25" ht="13.5" customHeight="1" thickBot="1" x14ac:dyDescent="0.3">
      <c r="B7" s="204"/>
      <c r="C7" s="216"/>
      <c r="D7" s="218"/>
      <c r="E7" s="120" t="s">
        <v>40</v>
      </c>
      <c r="F7" s="120" t="s">
        <v>41</v>
      </c>
      <c r="G7" s="220"/>
      <c r="H7" s="222"/>
      <c r="I7" s="218"/>
      <c r="J7" s="120" t="s">
        <v>40</v>
      </c>
      <c r="K7" s="120" t="s">
        <v>41</v>
      </c>
      <c r="L7" s="220"/>
      <c r="M7" s="222"/>
      <c r="N7" s="218"/>
      <c r="O7" s="120" t="s">
        <v>40</v>
      </c>
      <c r="P7" s="120" t="s">
        <v>41</v>
      </c>
      <c r="Q7" s="226"/>
      <c r="R7" s="222"/>
      <c r="S7" s="218"/>
      <c r="T7" s="120" t="s">
        <v>40</v>
      </c>
      <c r="U7" s="120" t="s">
        <v>41</v>
      </c>
      <c r="V7" s="66" t="s">
        <v>12</v>
      </c>
      <c r="W7" s="67" t="s">
        <v>13</v>
      </c>
    </row>
    <row r="8" spans="2:25" ht="13.5" customHeight="1" x14ac:dyDescent="0.25">
      <c r="B8" s="68" t="s">
        <v>25</v>
      </c>
      <c r="C8" s="69">
        <v>0</v>
      </c>
      <c r="D8" s="70">
        <v>0</v>
      </c>
      <c r="E8" s="70">
        <v>0</v>
      </c>
      <c r="F8" s="70">
        <v>0</v>
      </c>
      <c r="G8" s="71">
        <f>SUM(E8:F8)</f>
        <v>0</v>
      </c>
      <c r="H8" s="72">
        <v>0</v>
      </c>
      <c r="I8" s="70">
        <v>0</v>
      </c>
      <c r="J8" s="70">
        <v>0</v>
      </c>
      <c r="K8" s="70">
        <v>0</v>
      </c>
      <c r="L8" s="71">
        <f>SUM(J8:K8)</f>
        <v>0</v>
      </c>
      <c r="M8" s="72">
        <v>0</v>
      </c>
      <c r="N8" s="70">
        <v>0</v>
      </c>
      <c r="O8" s="70">
        <v>0</v>
      </c>
      <c r="P8" s="70">
        <v>0</v>
      </c>
      <c r="Q8" s="73">
        <f>SUM(O8:P8)</f>
        <v>0</v>
      </c>
      <c r="R8" s="74">
        <f>SUM(C8+H8+M8)</f>
        <v>0</v>
      </c>
      <c r="S8" s="75">
        <f t="shared" ref="S8:U22" si="0">SUM(D8+I8+N8)</f>
        <v>0</v>
      </c>
      <c r="T8" s="75">
        <f t="shared" si="0"/>
        <v>0</v>
      </c>
      <c r="U8" s="76">
        <f t="shared" si="0"/>
        <v>0</v>
      </c>
      <c r="V8" s="77">
        <f>SUM(T8:U8)</f>
        <v>0</v>
      </c>
      <c r="W8" s="78">
        <v>0</v>
      </c>
    </row>
    <row r="9" spans="2:25" ht="13.5" customHeight="1" x14ac:dyDescent="0.25">
      <c r="B9" s="79" t="s">
        <v>26</v>
      </c>
      <c r="C9" s="69">
        <v>0</v>
      </c>
      <c r="D9" s="70">
        <v>0</v>
      </c>
      <c r="E9" s="70">
        <v>0</v>
      </c>
      <c r="F9" s="70">
        <v>0</v>
      </c>
      <c r="G9" s="71">
        <f>SUM(E9:F9)</f>
        <v>0</v>
      </c>
      <c r="H9" s="72">
        <v>0</v>
      </c>
      <c r="I9" s="70">
        <v>0</v>
      </c>
      <c r="J9" s="70">
        <v>0</v>
      </c>
      <c r="K9" s="70">
        <v>0</v>
      </c>
      <c r="L9" s="71">
        <f>SUM(J9:K9)</f>
        <v>0</v>
      </c>
      <c r="M9" s="72">
        <v>0</v>
      </c>
      <c r="N9" s="70">
        <v>0</v>
      </c>
      <c r="O9" s="70">
        <v>0</v>
      </c>
      <c r="P9" s="70">
        <v>0</v>
      </c>
      <c r="Q9" s="73">
        <f>SUM(O9:P9)</f>
        <v>0</v>
      </c>
      <c r="R9" s="72">
        <f>SUM(C9+H9+M9)</f>
        <v>0</v>
      </c>
      <c r="S9" s="70">
        <f t="shared" si="0"/>
        <v>0</v>
      </c>
      <c r="T9" s="70">
        <f t="shared" si="0"/>
        <v>0</v>
      </c>
      <c r="U9" s="73">
        <f t="shared" si="0"/>
        <v>0</v>
      </c>
      <c r="V9" s="80">
        <f>SUM(T9:U9)</f>
        <v>0</v>
      </c>
      <c r="W9" s="71">
        <v>0</v>
      </c>
    </row>
    <row r="10" spans="2:25" ht="13.5" customHeight="1" x14ac:dyDescent="0.25">
      <c r="B10" s="79" t="s">
        <v>27</v>
      </c>
      <c r="C10" s="69">
        <v>0</v>
      </c>
      <c r="D10" s="70">
        <v>0</v>
      </c>
      <c r="E10" s="70">
        <v>0</v>
      </c>
      <c r="F10" s="70">
        <v>0</v>
      </c>
      <c r="G10" s="71">
        <f>SUM(E10:F10)</f>
        <v>0</v>
      </c>
      <c r="H10" s="72">
        <v>0</v>
      </c>
      <c r="I10" s="70">
        <v>0</v>
      </c>
      <c r="J10" s="70">
        <v>0</v>
      </c>
      <c r="K10" s="70">
        <v>0</v>
      </c>
      <c r="L10" s="71">
        <f>SUM(J10:K10)</f>
        <v>0</v>
      </c>
      <c r="M10" s="72">
        <v>0</v>
      </c>
      <c r="N10" s="70">
        <v>0</v>
      </c>
      <c r="O10" s="70">
        <v>0</v>
      </c>
      <c r="P10" s="70">
        <v>0</v>
      </c>
      <c r="Q10" s="73">
        <f>SUM(O10:P10)</f>
        <v>0</v>
      </c>
      <c r="R10" s="72">
        <f>SUM(C10+H10+M10)</f>
        <v>0</v>
      </c>
      <c r="S10" s="70">
        <f t="shared" ref="S10" si="1">SUM(D10+I10+N10)</f>
        <v>0</v>
      </c>
      <c r="T10" s="70">
        <f t="shared" ref="T10" si="2">SUM(E10+J10+O10)</f>
        <v>0</v>
      </c>
      <c r="U10" s="73">
        <f t="shared" ref="U10" si="3">SUM(F10+K10+P10)</f>
        <v>0</v>
      </c>
      <c r="V10" s="80">
        <f>SUM(T10:U10)</f>
        <v>0</v>
      </c>
      <c r="W10" s="71">
        <v>0</v>
      </c>
    </row>
    <row r="11" spans="2:25" ht="13.5" customHeight="1" x14ac:dyDescent="0.25">
      <c r="B11" s="79" t="s">
        <v>28</v>
      </c>
      <c r="C11" s="69">
        <v>0</v>
      </c>
      <c r="D11" s="70">
        <v>0</v>
      </c>
      <c r="E11" s="70">
        <v>0</v>
      </c>
      <c r="F11" s="70">
        <v>0</v>
      </c>
      <c r="G11" s="71">
        <f>SUM(E11:F11)</f>
        <v>0</v>
      </c>
      <c r="H11" s="72">
        <v>0</v>
      </c>
      <c r="I11" s="70">
        <v>0</v>
      </c>
      <c r="J11" s="70">
        <v>0</v>
      </c>
      <c r="K11" s="70">
        <v>0</v>
      </c>
      <c r="L11" s="71">
        <f t="shared" ref="L11:L22" si="4">SUM(J11:K11)</f>
        <v>0</v>
      </c>
      <c r="M11" s="72">
        <v>0</v>
      </c>
      <c r="N11" s="70">
        <v>0</v>
      </c>
      <c r="O11" s="70">
        <v>0</v>
      </c>
      <c r="P11" s="70">
        <v>0</v>
      </c>
      <c r="Q11" s="73">
        <f t="shared" ref="Q11:Q22" si="5">SUM(O11:P11)</f>
        <v>0</v>
      </c>
      <c r="R11" s="72">
        <f>SUM(C11+H11+M11)</f>
        <v>0</v>
      </c>
      <c r="S11" s="70">
        <f t="shared" ref="S11" si="6">SUM(D11+I11+N11)</f>
        <v>0</v>
      </c>
      <c r="T11" s="70">
        <f t="shared" ref="T11" si="7">SUM(E11+J11+O11)</f>
        <v>0</v>
      </c>
      <c r="U11" s="73">
        <f t="shared" ref="U11" si="8">SUM(F11+K11+P11)</f>
        <v>0</v>
      </c>
      <c r="V11" s="80">
        <f>SUM(T11:U11)</f>
        <v>0</v>
      </c>
      <c r="W11" s="71">
        <v>0</v>
      </c>
    </row>
    <row r="12" spans="2:25" ht="13.5" customHeight="1" x14ac:dyDescent="0.25">
      <c r="B12" s="79" t="s">
        <v>29</v>
      </c>
      <c r="C12" s="81">
        <v>6</v>
      </c>
      <c r="D12" s="82">
        <v>6</v>
      </c>
      <c r="E12" s="70">
        <v>0</v>
      </c>
      <c r="F12" s="83">
        <v>17.260000000000002</v>
      </c>
      <c r="G12" s="84">
        <f t="shared" ref="G12:G22" si="9">SUM(E12:F12)</f>
        <v>17.260000000000002</v>
      </c>
      <c r="H12" s="85">
        <v>3</v>
      </c>
      <c r="I12" s="82">
        <v>3</v>
      </c>
      <c r="J12" s="70">
        <v>0</v>
      </c>
      <c r="K12" s="83">
        <v>10.63</v>
      </c>
      <c r="L12" s="84">
        <f t="shared" si="4"/>
        <v>10.63</v>
      </c>
      <c r="M12" s="72">
        <v>0</v>
      </c>
      <c r="N12" s="70">
        <v>0</v>
      </c>
      <c r="O12" s="70">
        <v>0</v>
      </c>
      <c r="P12" s="70">
        <v>0</v>
      </c>
      <c r="Q12" s="73">
        <f t="shared" si="5"/>
        <v>0</v>
      </c>
      <c r="R12" s="86">
        <f t="shared" ref="R12:R21" si="10">SUM(C12+H12+M12)</f>
        <v>9</v>
      </c>
      <c r="S12" s="87">
        <f t="shared" si="0"/>
        <v>9</v>
      </c>
      <c r="T12" s="70">
        <f t="shared" si="0"/>
        <v>0</v>
      </c>
      <c r="U12" s="88">
        <f t="shared" si="0"/>
        <v>27.89</v>
      </c>
      <c r="V12" s="89">
        <f t="shared" ref="V12:V22" si="11">SUM(T12:U12)</f>
        <v>27.89</v>
      </c>
      <c r="W12" s="177">
        <v>0.03</v>
      </c>
      <c r="Y12" s="158"/>
    </row>
    <row r="13" spans="2:25" ht="13.5" customHeight="1" x14ac:dyDescent="0.25">
      <c r="B13" s="79" t="s">
        <v>30</v>
      </c>
      <c r="C13" s="81">
        <v>13</v>
      </c>
      <c r="D13" s="82">
        <v>13</v>
      </c>
      <c r="E13" s="83">
        <v>9.1199999999999992</v>
      </c>
      <c r="F13" s="83">
        <v>50.43</v>
      </c>
      <c r="G13" s="84">
        <f t="shared" si="9"/>
        <v>59.55</v>
      </c>
      <c r="H13" s="85">
        <v>65</v>
      </c>
      <c r="I13" s="82">
        <v>65</v>
      </c>
      <c r="J13" s="83">
        <v>6.31</v>
      </c>
      <c r="K13" s="83">
        <v>1004.57</v>
      </c>
      <c r="L13" s="84">
        <f t="shared" si="4"/>
        <v>1010.88</v>
      </c>
      <c r="M13" s="72">
        <v>0</v>
      </c>
      <c r="N13" s="70">
        <v>0</v>
      </c>
      <c r="O13" s="70">
        <v>0</v>
      </c>
      <c r="P13" s="70">
        <v>0</v>
      </c>
      <c r="Q13" s="73">
        <f t="shared" si="5"/>
        <v>0</v>
      </c>
      <c r="R13" s="86">
        <f t="shared" si="10"/>
        <v>78</v>
      </c>
      <c r="S13" s="87">
        <f t="shared" si="0"/>
        <v>78</v>
      </c>
      <c r="T13" s="70">
        <f t="shared" si="0"/>
        <v>15.43</v>
      </c>
      <c r="U13" s="84">
        <f t="shared" si="0"/>
        <v>1055</v>
      </c>
      <c r="V13" s="89">
        <f t="shared" si="11"/>
        <v>1070.43</v>
      </c>
      <c r="W13" s="177">
        <v>1.1200000000000001</v>
      </c>
      <c r="Y13" s="158"/>
    </row>
    <row r="14" spans="2:25" ht="13.5" customHeight="1" x14ac:dyDescent="0.25">
      <c r="B14" s="79" t="s">
        <v>31</v>
      </c>
      <c r="C14" s="81">
        <v>5</v>
      </c>
      <c r="D14" s="82">
        <v>5</v>
      </c>
      <c r="E14" s="70">
        <v>0</v>
      </c>
      <c r="F14" s="83">
        <v>61.02</v>
      </c>
      <c r="G14" s="84">
        <f t="shared" si="9"/>
        <v>61.02</v>
      </c>
      <c r="H14" s="85">
        <v>6</v>
      </c>
      <c r="I14" s="82">
        <v>8</v>
      </c>
      <c r="J14" s="83">
        <v>6.6</v>
      </c>
      <c r="K14" s="83">
        <v>40.75</v>
      </c>
      <c r="L14" s="84">
        <f t="shared" si="4"/>
        <v>47.35</v>
      </c>
      <c r="M14" s="72">
        <v>0</v>
      </c>
      <c r="N14" s="70">
        <v>0</v>
      </c>
      <c r="O14" s="70">
        <v>0</v>
      </c>
      <c r="P14" s="70">
        <v>0</v>
      </c>
      <c r="Q14" s="73">
        <f t="shared" si="5"/>
        <v>0</v>
      </c>
      <c r="R14" s="86">
        <f t="shared" si="10"/>
        <v>11</v>
      </c>
      <c r="S14" s="87">
        <f t="shared" si="0"/>
        <v>13</v>
      </c>
      <c r="T14" s="70">
        <f t="shared" si="0"/>
        <v>6.6</v>
      </c>
      <c r="U14" s="88">
        <f t="shared" si="0"/>
        <v>101.77000000000001</v>
      </c>
      <c r="V14" s="89">
        <f t="shared" si="11"/>
        <v>108.37</v>
      </c>
      <c r="W14" s="177">
        <v>0.11</v>
      </c>
      <c r="Y14" s="158"/>
    </row>
    <row r="15" spans="2:25" ht="13.5" customHeight="1" x14ac:dyDescent="0.25">
      <c r="B15" s="79" t="s">
        <v>32</v>
      </c>
      <c r="C15" s="81">
        <v>70</v>
      </c>
      <c r="D15" s="82">
        <v>81</v>
      </c>
      <c r="E15" s="83">
        <v>0.7</v>
      </c>
      <c r="F15" s="83">
        <v>444.59</v>
      </c>
      <c r="G15" s="84">
        <f t="shared" si="9"/>
        <v>445.28999999999996</v>
      </c>
      <c r="H15" s="85">
        <v>73</v>
      </c>
      <c r="I15" s="82">
        <v>90</v>
      </c>
      <c r="J15" s="70">
        <v>0</v>
      </c>
      <c r="K15" s="83">
        <v>1567.67</v>
      </c>
      <c r="L15" s="84">
        <f t="shared" si="4"/>
        <v>1567.67</v>
      </c>
      <c r="M15" s="85">
        <v>2</v>
      </c>
      <c r="N15" s="82">
        <v>5</v>
      </c>
      <c r="O15" s="70">
        <v>0</v>
      </c>
      <c r="P15" s="83">
        <v>160.78</v>
      </c>
      <c r="Q15" s="90">
        <f t="shared" si="5"/>
        <v>160.78</v>
      </c>
      <c r="R15" s="86">
        <f t="shared" si="10"/>
        <v>145</v>
      </c>
      <c r="S15" s="87">
        <f t="shared" si="0"/>
        <v>176</v>
      </c>
      <c r="T15" s="70">
        <f t="shared" si="0"/>
        <v>0.7</v>
      </c>
      <c r="U15" s="90">
        <f t="shared" si="0"/>
        <v>2173.04</v>
      </c>
      <c r="V15" s="89">
        <f t="shared" si="11"/>
        <v>2173.7399999999998</v>
      </c>
      <c r="W15" s="177">
        <v>2.2599999999999998</v>
      </c>
      <c r="Y15" s="158"/>
    </row>
    <row r="16" spans="2:25" ht="13.5" customHeight="1" x14ac:dyDescent="0.25">
      <c r="B16" s="79" t="s">
        <v>33</v>
      </c>
      <c r="C16" s="81">
        <v>59</v>
      </c>
      <c r="D16" s="82">
        <v>61</v>
      </c>
      <c r="E16" s="70">
        <v>0</v>
      </c>
      <c r="F16" s="83">
        <v>324.52</v>
      </c>
      <c r="G16" s="84">
        <f t="shared" si="9"/>
        <v>324.52</v>
      </c>
      <c r="H16" s="85">
        <v>316</v>
      </c>
      <c r="I16" s="82">
        <v>321</v>
      </c>
      <c r="J16" s="83">
        <v>16.16</v>
      </c>
      <c r="K16" s="83">
        <v>4050.47</v>
      </c>
      <c r="L16" s="84">
        <f t="shared" si="4"/>
        <v>4066.6299999999997</v>
      </c>
      <c r="M16" s="85">
        <v>3</v>
      </c>
      <c r="N16" s="82">
        <v>216</v>
      </c>
      <c r="O16" s="70">
        <v>663.74</v>
      </c>
      <c r="P16" s="83">
        <v>11871.47</v>
      </c>
      <c r="Q16" s="90">
        <f t="shared" si="5"/>
        <v>12535.21</v>
      </c>
      <c r="R16" s="86">
        <f t="shared" si="10"/>
        <v>378</v>
      </c>
      <c r="S16" s="87">
        <f t="shared" si="0"/>
        <v>598</v>
      </c>
      <c r="T16" s="91">
        <f t="shared" si="0"/>
        <v>679.9</v>
      </c>
      <c r="U16" s="90">
        <f t="shared" si="0"/>
        <v>16246.46</v>
      </c>
      <c r="V16" s="89">
        <f t="shared" si="11"/>
        <v>16926.36</v>
      </c>
      <c r="W16" s="177">
        <v>17.62</v>
      </c>
      <c r="Y16" s="158"/>
    </row>
    <row r="17" spans="2:25" ht="13.5" customHeight="1" x14ac:dyDescent="0.25">
      <c r="B17" s="79" t="s">
        <v>34</v>
      </c>
      <c r="C17" s="81">
        <v>94</v>
      </c>
      <c r="D17" s="82">
        <v>94</v>
      </c>
      <c r="E17" s="83">
        <v>13.74</v>
      </c>
      <c r="F17" s="83">
        <v>623.37</v>
      </c>
      <c r="G17" s="84">
        <f t="shared" si="9"/>
        <v>637.11</v>
      </c>
      <c r="H17" s="85">
        <v>799</v>
      </c>
      <c r="I17" s="82">
        <v>830</v>
      </c>
      <c r="J17" s="83">
        <v>489.76</v>
      </c>
      <c r="K17" s="83">
        <v>8440.44</v>
      </c>
      <c r="L17" s="84">
        <f t="shared" si="4"/>
        <v>8930.2000000000007</v>
      </c>
      <c r="M17" s="85">
        <v>9</v>
      </c>
      <c r="N17" s="82">
        <v>772</v>
      </c>
      <c r="O17" s="83">
        <v>11977.12</v>
      </c>
      <c r="P17" s="83">
        <v>24691.77</v>
      </c>
      <c r="Q17" s="90">
        <f t="shared" si="5"/>
        <v>36668.89</v>
      </c>
      <c r="R17" s="86">
        <f t="shared" si="10"/>
        <v>902</v>
      </c>
      <c r="S17" s="92">
        <f t="shared" si="0"/>
        <v>1696</v>
      </c>
      <c r="T17" s="83">
        <f t="shared" si="0"/>
        <v>12480.62</v>
      </c>
      <c r="U17" s="90">
        <f t="shared" si="0"/>
        <v>33755.58</v>
      </c>
      <c r="V17" s="89">
        <f t="shared" si="11"/>
        <v>46236.200000000004</v>
      </c>
      <c r="W17" s="177">
        <v>48.14</v>
      </c>
      <c r="Y17" s="158"/>
    </row>
    <row r="18" spans="2:25" ht="13.5" customHeight="1" x14ac:dyDescent="0.25">
      <c r="B18" s="79" t="s">
        <v>35</v>
      </c>
      <c r="C18" s="81">
        <v>171</v>
      </c>
      <c r="D18" s="82">
        <v>173</v>
      </c>
      <c r="E18" s="83">
        <v>40.42</v>
      </c>
      <c r="F18" s="83">
        <v>732.35</v>
      </c>
      <c r="G18" s="84">
        <f t="shared" si="9"/>
        <v>772.77</v>
      </c>
      <c r="H18" s="85">
        <v>329</v>
      </c>
      <c r="I18" s="82">
        <v>334</v>
      </c>
      <c r="J18" s="83">
        <v>800.65</v>
      </c>
      <c r="K18" s="83">
        <v>4861.3500000000004</v>
      </c>
      <c r="L18" s="84">
        <f t="shared" si="4"/>
        <v>5662</v>
      </c>
      <c r="M18" s="85">
        <v>9</v>
      </c>
      <c r="N18" s="82">
        <v>370</v>
      </c>
      <c r="O18" s="83">
        <v>4320.8599999999997</v>
      </c>
      <c r="P18" s="83">
        <v>10631.53</v>
      </c>
      <c r="Q18" s="90">
        <f t="shared" si="5"/>
        <v>14952.39</v>
      </c>
      <c r="R18" s="86">
        <f t="shared" si="10"/>
        <v>509</v>
      </c>
      <c r="S18" s="92">
        <f t="shared" si="0"/>
        <v>877</v>
      </c>
      <c r="T18" s="83">
        <f t="shared" si="0"/>
        <v>5161.9299999999994</v>
      </c>
      <c r="U18" s="90">
        <f t="shared" si="0"/>
        <v>16225.230000000001</v>
      </c>
      <c r="V18" s="89">
        <f t="shared" si="11"/>
        <v>21387.16</v>
      </c>
      <c r="W18" s="177">
        <v>22.27</v>
      </c>
      <c r="Y18" s="158"/>
    </row>
    <row r="19" spans="2:25" ht="13.5" customHeight="1" x14ac:dyDescent="0.25">
      <c r="B19" s="79" t="s">
        <v>36</v>
      </c>
      <c r="C19" s="81">
        <v>48</v>
      </c>
      <c r="D19" s="82">
        <v>48</v>
      </c>
      <c r="E19" s="83">
        <v>4.28</v>
      </c>
      <c r="F19" s="83">
        <v>72.48</v>
      </c>
      <c r="G19" s="84">
        <f t="shared" si="9"/>
        <v>76.760000000000005</v>
      </c>
      <c r="H19" s="85">
        <v>90</v>
      </c>
      <c r="I19" s="82">
        <v>92</v>
      </c>
      <c r="J19" s="83">
        <v>265.16000000000003</v>
      </c>
      <c r="K19" s="83">
        <v>554.51</v>
      </c>
      <c r="L19" s="84">
        <f t="shared" si="4"/>
        <v>819.67000000000007</v>
      </c>
      <c r="M19" s="85">
        <v>3</v>
      </c>
      <c r="N19" s="82">
        <v>176</v>
      </c>
      <c r="O19" s="70">
        <v>1562.37</v>
      </c>
      <c r="P19" s="83">
        <v>3268.82</v>
      </c>
      <c r="Q19" s="90">
        <f t="shared" si="5"/>
        <v>4831.1900000000005</v>
      </c>
      <c r="R19" s="86">
        <f t="shared" si="10"/>
        <v>141</v>
      </c>
      <c r="S19" s="87">
        <f t="shared" si="0"/>
        <v>316</v>
      </c>
      <c r="T19" s="83">
        <f t="shared" si="0"/>
        <v>1831.81</v>
      </c>
      <c r="U19" s="90">
        <f t="shared" si="0"/>
        <v>3895.8100000000004</v>
      </c>
      <c r="V19" s="89">
        <f t="shared" si="11"/>
        <v>5727.6200000000008</v>
      </c>
      <c r="W19" s="177">
        <v>5.96</v>
      </c>
      <c r="Y19" s="158"/>
    </row>
    <row r="20" spans="2:25" ht="13.5" customHeight="1" x14ac:dyDescent="0.25">
      <c r="B20" s="79" t="s">
        <v>37</v>
      </c>
      <c r="C20" s="81">
        <v>69</v>
      </c>
      <c r="D20" s="82">
        <v>69</v>
      </c>
      <c r="E20" s="83">
        <v>1.65</v>
      </c>
      <c r="F20" s="83">
        <v>140.88999999999999</v>
      </c>
      <c r="G20" s="84">
        <f t="shared" si="9"/>
        <v>142.54</v>
      </c>
      <c r="H20" s="85">
        <v>54</v>
      </c>
      <c r="I20" s="82">
        <v>54</v>
      </c>
      <c r="J20" s="83">
        <v>11.73</v>
      </c>
      <c r="K20" s="70">
        <v>339.45</v>
      </c>
      <c r="L20" s="84">
        <f t="shared" si="4"/>
        <v>351.18</v>
      </c>
      <c r="M20" s="85">
        <v>4</v>
      </c>
      <c r="N20" s="82">
        <v>52</v>
      </c>
      <c r="O20" s="70">
        <v>22.91</v>
      </c>
      <c r="P20" s="83">
        <v>1868.83</v>
      </c>
      <c r="Q20" s="90">
        <f t="shared" si="5"/>
        <v>1891.74</v>
      </c>
      <c r="R20" s="86">
        <f t="shared" si="10"/>
        <v>127</v>
      </c>
      <c r="S20" s="87">
        <f t="shared" si="0"/>
        <v>175</v>
      </c>
      <c r="T20" s="91">
        <f t="shared" si="0"/>
        <v>36.29</v>
      </c>
      <c r="U20" s="90">
        <f t="shared" si="0"/>
        <v>2349.17</v>
      </c>
      <c r="V20" s="89">
        <f t="shared" si="11"/>
        <v>2385.46</v>
      </c>
      <c r="W20" s="177">
        <v>2.4900000000000002</v>
      </c>
      <c r="Y20" s="158"/>
    </row>
    <row r="21" spans="2:25" ht="13.5" customHeight="1" x14ac:dyDescent="0.25">
      <c r="B21" s="79" t="s">
        <v>38</v>
      </c>
      <c r="C21" s="69">
        <v>0</v>
      </c>
      <c r="D21" s="70">
        <v>0</v>
      </c>
      <c r="E21" s="70">
        <v>0</v>
      </c>
      <c r="F21" s="70">
        <v>0</v>
      </c>
      <c r="G21" s="71">
        <f>SUM(E21:F21)</f>
        <v>0</v>
      </c>
      <c r="H21" s="72">
        <v>0</v>
      </c>
      <c r="I21" s="70">
        <v>0</v>
      </c>
      <c r="J21" s="70">
        <v>0</v>
      </c>
      <c r="K21" s="70">
        <v>0</v>
      </c>
      <c r="L21" s="71">
        <f t="shared" si="4"/>
        <v>0</v>
      </c>
      <c r="M21" s="72">
        <v>0</v>
      </c>
      <c r="N21" s="70">
        <v>0</v>
      </c>
      <c r="O21" s="70">
        <v>0</v>
      </c>
      <c r="P21" s="70">
        <v>0</v>
      </c>
      <c r="Q21" s="73">
        <f t="shared" si="5"/>
        <v>0</v>
      </c>
      <c r="R21" s="72">
        <f t="shared" si="10"/>
        <v>0</v>
      </c>
      <c r="S21" s="70">
        <f t="shared" si="0"/>
        <v>0</v>
      </c>
      <c r="T21" s="70">
        <f t="shared" si="0"/>
        <v>0</v>
      </c>
      <c r="U21" s="73">
        <f t="shared" si="0"/>
        <v>0</v>
      </c>
      <c r="V21" s="80">
        <f t="shared" si="11"/>
        <v>0</v>
      </c>
      <c r="W21" s="71">
        <v>0</v>
      </c>
    </row>
    <row r="22" spans="2:25" ht="13.5" customHeight="1" thickBot="1" x14ac:dyDescent="0.3">
      <c r="B22" s="93" t="s">
        <v>39</v>
      </c>
      <c r="C22" s="94">
        <v>0</v>
      </c>
      <c r="D22" s="95">
        <v>0</v>
      </c>
      <c r="E22" s="95">
        <v>0</v>
      </c>
      <c r="F22" s="95">
        <v>0</v>
      </c>
      <c r="G22" s="96">
        <f t="shared" si="9"/>
        <v>0</v>
      </c>
      <c r="H22" s="97">
        <v>0</v>
      </c>
      <c r="I22" s="95">
        <v>0</v>
      </c>
      <c r="J22" s="95">
        <v>0</v>
      </c>
      <c r="K22" s="95">
        <v>0</v>
      </c>
      <c r="L22" s="96">
        <f t="shared" si="4"/>
        <v>0</v>
      </c>
      <c r="M22" s="97">
        <v>0</v>
      </c>
      <c r="N22" s="95">
        <v>0</v>
      </c>
      <c r="O22" s="95">
        <v>0</v>
      </c>
      <c r="P22" s="95">
        <v>0</v>
      </c>
      <c r="Q22" s="98">
        <f t="shared" si="5"/>
        <v>0</v>
      </c>
      <c r="R22" s="97">
        <f>SUM(C22+H22+M22)</f>
        <v>0</v>
      </c>
      <c r="S22" s="95">
        <f t="shared" si="0"/>
        <v>0</v>
      </c>
      <c r="T22" s="95">
        <f t="shared" si="0"/>
        <v>0</v>
      </c>
      <c r="U22" s="98">
        <f t="shared" si="0"/>
        <v>0</v>
      </c>
      <c r="V22" s="99">
        <f t="shared" si="11"/>
        <v>0</v>
      </c>
      <c r="W22" s="96">
        <v>0</v>
      </c>
    </row>
    <row r="23" spans="2:25" ht="13.5" customHeight="1" thickTop="1" thickBot="1" x14ac:dyDescent="0.3">
      <c r="B23" s="100" t="s">
        <v>7</v>
      </c>
      <c r="C23" s="101">
        <f t="shared" ref="C23:V23" si="12">SUM(C8:C22)</f>
        <v>535</v>
      </c>
      <c r="D23" s="102">
        <f t="shared" si="12"/>
        <v>550</v>
      </c>
      <c r="E23" s="103">
        <f t="shared" si="12"/>
        <v>69.910000000000011</v>
      </c>
      <c r="F23" s="103">
        <f t="shared" si="12"/>
        <v>2466.91</v>
      </c>
      <c r="G23" s="104">
        <f t="shared" si="12"/>
        <v>2536.8200000000002</v>
      </c>
      <c r="H23" s="105">
        <f t="shared" si="12"/>
        <v>1735</v>
      </c>
      <c r="I23" s="106">
        <f t="shared" si="12"/>
        <v>1797</v>
      </c>
      <c r="J23" s="103">
        <f t="shared" si="12"/>
        <v>1596.3700000000001</v>
      </c>
      <c r="K23" s="103">
        <f t="shared" si="12"/>
        <v>20869.84</v>
      </c>
      <c r="L23" s="104">
        <f t="shared" si="12"/>
        <v>22466.21</v>
      </c>
      <c r="M23" s="107">
        <f>SUM(M8:M22)-18</f>
        <v>12</v>
      </c>
      <c r="N23" s="106">
        <f t="shared" si="12"/>
        <v>1591</v>
      </c>
      <c r="O23" s="103">
        <f t="shared" si="12"/>
        <v>18547</v>
      </c>
      <c r="P23" s="103">
        <f t="shared" si="12"/>
        <v>52493.200000000004</v>
      </c>
      <c r="Q23" s="108">
        <f t="shared" si="12"/>
        <v>71040.2</v>
      </c>
      <c r="R23" s="109">
        <f>SUM(R8:R22)-18</f>
        <v>2282</v>
      </c>
      <c r="S23" s="110">
        <f t="shared" si="12"/>
        <v>3938</v>
      </c>
      <c r="T23" s="111">
        <f t="shared" si="12"/>
        <v>20213.280000000002</v>
      </c>
      <c r="U23" s="112">
        <f t="shared" si="12"/>
        <v>75829.95</v>
      </c>
      <c r="V23" s="113">
        <f t="shared" si="12"/>
        <v>96043.23000000001</v>
      </c>
      <c r="W23" s="114">
        <v>100</v>
      </c>
    </row>
    <row r="24" spans="2:25" ht="13.5" customHeight="1" x14ac:dyDescent="0.25">
      <c r="B24" s="115" t="s">
        <v>11</v>
      </c>
      <c r="C24" s="159">
        <v>4.74</v>
      </c>
      <c r="D24" s="160">
        <v>4.6100000000000003</v>
      </c>
      <c r="E24" s="161"/>
      <c r="F24" s="161"/>
      <c r="G24" s="162"/>
      <c r="H24" s="159">
        <v>12.95</v>
      </c>
      <c r="I24" s="160">
        <v>12.5</v>
      </c>
      <c r="J24" s="161"/>
      <c r="K24" s="161"/>
      <c r="L24" s="162"/>
      <c r="M24" s="159">
        <v>5920</v>
      </c>
      <c r="N24" s="160">
        <v>44.65</v>
      </c>
      <c r="O24" s="161"/>
      <c r="P24" s="161"/>
      <c r="Q24" s="162"/>
      <c r="R24" s="163">
        <v>42.09</v>
      </c>
      <c r="S24" s="160">
        <v>24.39</v>
      </c>
      <c r="T24" s="116"/>
      <c r="U24" s="116"/>
      <c r="V24" s="116"/>
      <c r="W24" s="117"/>
    </row>
    <row r="25" spans="2:25" ht="12.75" customHeight="1" x14ac:dyDescent="0.25">
      <c r="B25" s="118" t="s">
        <v>22</v>
      </c>
      <c r="C25" s="157"/>
      <c r="D25" s="156"/>
      <c r="E25" s="164">
        <v>2.7</v>
      </c>
      <c r="F25" s="165">
        <v>97.3</v>
      </c>
      <c r="G25" s="156"/>
      <c r="H25" s="157"/>
      <c r="I25" s="156"/>
      <c r="J25" s="164">
        <v>7.1</v>
      </c>
      <c r="K25" s="165">
        <v>92.9</v>
      </c>
      <c r="L25" s="156"/>
      <c r="M25" s="157"/>
      <c r="N25" s="156"/>
      <c r="O25" s="164">
        <v>26.1</v>
      </c>
      <c r="P25" s="165">
        <v>73.89</v>
      </c>
      <c r="Q25" s="156"/>
      <c r="R25" s="157"/>
      <c r="S25" s="156"/>
      <c r="T25" s="165">
        <v>21</v>
      </c>
      <c r="U25" s="165">
        <v>78.95</v>
      </c>
      <c r="V25" s="166">
        <v>100</v>
      </c>
      <c r="W25" s="117"/>
    </row>
    <row r="26" spans="2:25" ht="13.5" customHeight="1" thickBot="1" x14ac:dyDescent="0.3">
      <c r="B26" s="119" t="s">
        <v>21</v>
      </c>
      <c r="C26" s="167">
        <v>23.5</v>
      </c>
      <c r="D26" s="168">
        <v>14</v>
      </c>
      <c r="E26" s="169">
        <v>0.3</v>
      </c>
      <c r="F26" s="170">
        <v>3.3</v>
      </c>
      <c r="G26" s="171">
        <v>2.6</v>
      </c>
      <c r="H26" s="167">
        <v>76</v>
      </c>
      <c r="I26" s="168">
        <v>45.6</v>
      </c>
      <c r="J26" s="169">
        <v>7.9</v>
      </c>
      <c r="K26" s="170">
        <v>27.5</v>
      </c>
      <c r="L26" s="171">
        <v>23.4</v>
      </c>
      <c r="M26" s="167">
        <v>0.5</v>
      </c>
      <c r="N26" s="168">
        <v>40.4</v>
      </c>
      <c r="O26" s="169">
        <v>91.8</v>
      </c>
      <c r="P26" s="170">
        <v>69.22</v>
      </c>
      <c r="Q26" s="171">
        <v>74</v>
      </c>
      <c r="R26" s="172">
        <v>100</v>
      </c>
      <c r="S26" s="173">
        <v>100</v>
      </c>
      <c r="T26" s="174">
        <v>100</v>
      </c>
      <c r="U26" s="175">
        <v>100</v>
      </c>
      <c r="V26" s="176">
        <v>100</v>
      </c>
      <c r="W26" s="117"/>
    </row>
    <row r="27" spans="2:25" ht="12.75" customHeight="1" x14ac:dyDescent="0.25">
      <c r="B27" s="2" t="s">
        <v>9</v>
      </c>
      <c r="E27" s="2" t="s">
        <v>16</v>
      </c>
      <c r="H27" s="2" t="s">
        <v>17</v>
      </c>
    </row>
    <row r="28" spans="2:25" ht="12.75" customHeight="1" x14ac:dyDescent="0.25">
      <c r="B28" s="2" t="s">
        <v>19</v>
      </c>
    </row>
    <row r="29" spans="2:25" ht="12.75" customHeight="1" x14ac:dyDescent="0.25">
      <c r="B29" s="2" t="s">
        <v>42</v>
      </c>
    </row>
    <row r="30" spans="2:25" ht="12.75" customHeight="1" x14ac:dyDescent="0.25">
      <c r="B30" s="2" t="s">
        <v>43</v>
      </c>
    </row>
    <row r="31" spans="2:25" x14ac:dyDescent="0.25">
      <c r="B31" s="1"/>
    </row>
  </sheetData>
  <mergeCells count="29">
    <mergeCell ref="R4:W4"/>
    <mergeCell ref="T5:W5"/>
    <mergeCell ref="V6:W6"/>
    <mergeCell ref="Q6:Q7"/>
    <mergeCell ref="R6:R7"/>
    <mergeCell ref="S6:S7"/>
    <mergeCell ref="O5:Q5"/>
    <mergeCell ref="R5:S5"/>
    <mergeCell ref="H6:H7"/>
    <mergeCell ref="I6:I7"/>
    <mergeCell ref="L6:L7"/>
    <mergeCell ref="M6:M7"/>
    <mergeCell ref="N6:N7"/>
    <mergeCell ref="E6:F6"/>
    <mergeCell ref="J6:K6"/>
    <mergeCell ref="O6:P6"/>
    <mergeCell ref="T6:U6"/>
    <mergeCell ref="B4:B7"/>
    <mergeCell ref="C4:G4"/>
    <mergeCell ref="H4:L4"/>
    <mergeCell ref="M4:Q4"/>
    <mergeCell ref="C5:D5"/>
    <mergeCell ref="E5:G5"/>
    <mergeCell ref="H5:I5"/>
    <mergeCell ref="J5:L5"/>
    <mergeCell ref="M5:N5"/>
    <mergeCell ref="C6:C7"/>
    <mergeCell ref="D6:D7"/>
    <mergeCell ref="G6:G7"/>
  </mergeCells>
  <pageMargins left="0.70866141732283472" right="0.70866141732283472" top="0.74803149606299213" bottom="0.74803149606299213" header="0.31496062992125984" footer="0.31496062992125984"/>
  <pageSetup paperSize="14" scale="98" orientation="landscape" r:id="rId1"/>
  <ignoredErrors>
    <ignoredError sqref="G8:G11 L8:L17 Q8:Q17 G20:G22 Q20:Q22 G13:G17 G18:G19 L18:L20 Q18:Q19 L21:L22 G12" formulaRange="1"/>
    <ignoredError sqref="M23 R2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Forestación</vt:lpstr>
      <vt:lpstr>Reforestación</vt:lpstr>
      <vt:lpstr>Forestación!Área_de_impresión</vt:lpstr>
      <vt:lpstr>Reforestación!Área_de_impresión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abenedetto</dc:creator>
  <cp:lastModifiedBy>abenedetto</cp:lastModifiedBy>
  <cp:lastPrinted>2017-07-18T20:24:49Z</cp:lastPrinted>
  <dcterms:created xsi:type="dcterms:W3CDTF">2016-03-01T19:18:35Z</dcterms:created>
  <dcterms:modified xsi:type="dcterms:W3CDTF">2017-07-18T21:33:56Z</dcterms:modified>
</cp:coreProperties>
</file>