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675" windowWidth="18915" windowHeight="11220" tabRatio="896"/>
  </bookViews>
  <sheets>
    <sheet name="XV Region" sheetId="1" r:id="rId1"/>
    <sheet name="I Region" sheetId="2" r:id="rId2"/>
    <sheet name="II Region" sheetId="3" r:id="rId3"/>
    <sheet name="III Region" sheetId="4" r:id="rId4"/>
    <sheet name="IV Region" sheetId="5" r:id="rId5"/>
    <sheet name="V Region" sheetId="6" r:id="rId6"/>
    <sheet name="RM" sheetId="7" r:id="rId7"/>
    <sheet name="VI Region" sheetId="8" r:id="rId8"/>
    <sheet name="VII Region" sheetId="9" r:id="rId9"/>
    <sheet name="VIII Region" sheetId="10" r:id="rId10"/>
    <sheet name="IX Region" sheetId="11" r:id="rId11"/>
    <sheet name="XIV Region" sheetId="12" r:id="rId12"/>
    <sheet name="X Region" sheetId="13" r:id="rId13"/>
    <sheet name="XI Region" sheetId="14" r:id="rId14"/>
    <sheet name="XII Region" sheetId="15" r:id="rId15"/>
  </sheets>
  <definedNames>
    <definedName name="_xlnm.Print_Area" localSheetId="4">'IV Region'!$A$58:$W$99</definedName>
    <definedName name="_xlnm.Print_Area" localSheetId="10">'IX Region'!$A$2:$AE$120</definedName>
    <definedName name="_xlnm.Print_Area" localSheetId="6">RM!$A$68:$Y$81</definedName>
    <definedName name="_xlnm.Print_Area" localSheetId="5">'V Region'!$A$86:$AB$112</definedName>
    <definedName name="_xlnm.Print_Area" localSheetId="7">'VI Region'!$A$83:$W$137</definedName>
    <definedName name="_xlnm.Print_Area" localSheetId="8">'VII Region'!$A$2:$AC$104</definedName>
    <definedName name="_xlnm.Print_Area" localSheetId="9">'VIII Region'!$A$102:$AE$145</definedName>
    <definedName name="_xlnm.Print_Area" localSheetId="12">'X Region'!$A$140:$W$187</definedName>
    <definedName name="_xlnm.Print_Area" localSheetId="11">'XIV Region'!$A$52:$K$73</definedName>
    <definedName name="_xlnm.Print_Area" localSheetId="0">'XV Region'!$A$2:$P$10</definedName>
  </definedNames>
  <calcPr calcId="144525"/>
  <fileRecoveryPr autoRecover="0"/>
</workbook>
</file>

<file path=xl/calcChain.xml><?xml version="1.0" encoding="utf-8"?>
<calcChain xmlns="http://schemas.openxmlformats.org/spreadsheetml/2006/main">
  <c r="U36" i="15" l="1"/>
  <c r="U40" i="15"/>
  <c r="U43" i="15"/>
  <c r="U45" i="15"/>
  <c r="U47" i="15" l="1"/>
  <c r="S33" i="14"/>
  <c r="S44" i="14" s="1"/>
  <c r="S36" i="14"/>
  <c r="S39" i="14"/>
  <c r="S42" i="14"/>
  <c r="T106" i="13"/>
  <c r="U106" i="13"/>
  <c r="T117" i="13"/>
  <c r="U117" i="13"/>
  <c r="T126" i="13"/>
  <c r="U126" i="13"/>
  <c r="T131" i="13"/>
  <c r="U131" i="13"/>
  <c r="U40" i="12"/>
  <c r="T40" i="12"/>
  <c r="U31" i="12"/>
  <c r="T31" i="12"/>
  <c r="T42" i="12" l="1"/>
  <c r="T132" i="13"/>
  <c r="U132" i="13"/>
  <c r="U42" i="12"/>
  <c r="AH57" i="11"/>
  <c r="AI57" i="11"/>
  <c r="AH70" i="11"/>
  <c r="AI70" i="11"/>
  <c r="AH72" i="11" l="1"/>
  <c r="AI72" i="11"/>
  <c r="AH43" i="10"/>
  <c r="AI43" i="10"/>
  <c r="AH59" i="10"/>
  <c r="AI59" i="10"/>
  <c r="AH72" i="10"/>
  <c r="AI72" i="10"/>
  <c r="AH95" i="10"/>
  <c r="AI95" i="10"/>
  <c r="AH39" i="9"/>
  <c r="AI39" i="9"/>
  <c r="AH49" i="9"/>
  <c r="AI49" i="9"/>
  <c r="AH59" i="9"/>
  <c r="AI59" i="9"/>
  <c r="AH71" i="9"/>
  <c r="AI71" i="9"/>
  <c r="AH51" i="8"/>
  <c r="AI51" i="8"/>
  <c r="AH59" i="8"/>
  <c r="AI59" i="8"/>
  <c r="AH71" i="8"/>
  <c r="AI71" i="8"/>
  <c r="AF35" i="7"/>
  <c r="AG35" i="7"/>
  <c r="AF38" i="7"/>
  <c r="AG38" i="7"/>
  <c r="AF41" i="7"/>
  <c r="AG41" i="7"/>
  <c r="AF47" i="7"/>
  <c r="AG47" i="7"/>
  <c r="AF52" i="7"/>
  <c r="AG52" i="7"/>
  <c r="AF58" i="7"/>
  <c r="AG58" i="7"/>
  <c r="AH33" i="6"/>
  <c r="AI33" i="6"/>
  <c r="AH37" i="6"/>
  <c r="AI37" i="6"/>
  <c r="AH42" i="6"/>
  <c r="AI42" i="6"/>
  <c r="AH48" i="6"/>
  <c r="AI48" i="6"/>
  <c r="AH54" i="6"/>
  <c r="AI54" i="6"/>
  <c r="AH62" i="6"/>
  <c r="AI62" i="6"/>
  <c r="AH67" i="6"/>
  <c r="AI67" i="6"/>
  <c r="AH76" i="6"/>
  <c r="AI76" i="6"/>
  <c r="AB49" i="5"/>
  <c r="AA49" i="5"/>
  <c r="AB43" i="5"/>
  <c r="AA43" i="5"/>
  <c r="AB36" i="5"/>
  <c r="AA36" i="5"/>
  <c r="AI73" i="9" l="1"/>
  <c r="AI97" i="10"/>
  <c r="AH97" i="10"/>
  <c r="AH73" i="9"/>
  <c r="AH73" i="8"/>
  <c r="AI73" i="8"/>
  <c r="AG60" i="7"/>
  <c r="AF60" i="7"/>
  <c r="AI78" i="6"/>
  <c r="AH78" i="6"/>
  <c r="AA50" i="5"/>
  <c r="AB50" i="5"/>
  <c r="T42" i="4"/>
  <c r="S42" i="4"/>
  <c r="T37" i="4"/>
  <c r="S37" i="4"/>
  <c r="T35" i="4"/>
  <c r="S35" i="4"/>
  <c r="S35" i="3"/>
  <c r="S39" i="3"/>
  <c r="S42" i="3"/>
  <c r="L53" i="2"/>
  <c r="L54" i="2"/>
  <c r="L25" i="1"/>
  <c r="L28" i="1"/>
  <c r="S44" i="4" l="1"/>
  <c r="T44" i="4"/>
  <c r="S43" i="3"/>
  <c r="L29" i="1"/>
  <c r="T36" i="15" l="1"/>
  <c r="T40" i="15"/>
  <c r="T43" i="15"/>
  <c r="T47" i="15" s="1"/>
  <c r="T45" i="15"/>
  <c r="R33" i="14"/>
  <c r="R36" i="14"/>
  <c r="R39" i="14"/>
  <c r="R42" i="14"/>
  <c r="R44" i="14"/>
  <c r="R106" i="13"/>
  <c r="S106" i="13"/>
  <c r="R117" i="13"/>
  <c r="S117" i="13"/>
  <c r="R126" i="13"/>
  <c r="S126" i="13"/>
  <c r="R131" i="13"/>
  <c r="S131" i="13"/>
  <c r="S132" i="13" l="1"/>
  <c r="R132" i="13"/>
  <c r="S40" i="12" l="1"/>
  <c r="R40" i="12"/>
  <c r="S31" i="12"/>
  <c r="R31" i="12"/>
  <c r="AF57" i="11"/>
  <c r="AG57" i="11"/>
  <c r="AF70" i="11"/>
  <c r="AG70" i="11"/>
  <c r="AE59" i="10"/>
  <c r="AD59" i="10"/>
  <c r="AC59" i="10"/>
  <c r="AB59" i="10"/>
  <c r="AA59" i="10"/>
  <c r="Z59" i="10"/>
  <c r="Y59" i="10"/>
  <c r="X59" i="10"/>
  <c r="W59" i="10"/>
  <c r="V59" i="10"/>
  <c r="U59" i="10"/>
  <c r="T59" i="10"/>
  <c r="S59" i="10"/>
  <c r="R59" i="10"/>
  <c r="Q59" i="10"/>
  <c r="P59" i="10"/>
  <c r="O59" i="10"/>
  <c r="N59" i="10"/>
  <c r="M59" i="10"/>
  <c r="L59" i="10"/>
  <c r="K59" i="10"/>
  <c r="J59" i="10"/>
  <c r="I59" i="10"/>
  <c r="H59" i="10"/>
  <c r="G59" i="10"/>
  <c r="F59" i="10"/>
  <c r="E59" i="10"/>
  <c r="D59" i="10"/>
  <c r="AF59" i="10"/>
  <c r="AG59" i="10"/>
  <c r="S42" i="12" l="1"/>
  <c r="R42" i="12"/>
  <c r="AG72" i="11"/>
  <c r="AF72" i="11"/>
  <c r="AF43" i="10" l="1"/>
  <c r="AG43" i="10"/>
  <c r="AF72" i="10"/>
  <c r="AG72" i="10"/>
  <c r="AF95" i="10"/>
  <c r="AG95" i="10"/>
  <c r="AF39" i="9"/>
  <c r="AG39" i="9"/>
  <c r="AF49" i="9"/>
  <c r="AG49" i="9"/>
  <c r="AF59" i="9"/>
  <c r="AG59" i="9"/>
  <c r="AF71" i="9"/>
  <c r="AG71" i="9"/>
  <c r="AA71" i="8"/>
  <c r="Z71" i="8"/>
  <c r="Y71" i="8"/>
  <c r="X71" i="8"/>
  <c r="W71" i="8"/>
  <c r="V71" i="8"/>
  <c r="U71" i="8"/>
  <c r="T71" i="8"/>
  <c r="S71" i="8"/>
  <c r="R71" i="8"/>
  <c r="Q71" i="8"/>
  <c r="P71" i="8"/>
  <c r="O71" i="8"/>
  <c r="N71" i="8"/>
  <c r="L71" i="8"/>
  <c r="K71" i="8"/>
  <c r="J71" i="8"/>
  <c r="I71" i="8"/>
  <c r="H71" i="8"/>
  <c r="G71" i="8"/>
  <c r="F71" i="8"/>
  <c r="E71" i="8"/>
  <c r="D71" i="8"/>
  <c r="AA59" i="8"/>
  <c r="Z59" i="8"/>
  <c r="Y59" i="8"/>
  <c r="X59" i="8"/>
  <c r="W59" i="8"/>
  <c r="V59" i="8"/>
  <c r="U59" i="8"/>
  <c r="T59" i="8"/>
  <c r="S59" i="8"/>
  <c r="R59" i="8"/>
  <c r="Q59" i="8"/>
  <c r="P59" i="8"/>
  <c r="O59" i="8"/>
  <c r="N59" i="8"/>
  <c r="L59" i="8"/>
  <c r="K59" i="8"/>
  <c r="J59" i="8"/>
  <c r="I59" i="8"/>
  <c r="H59" i="8"/>
  <c r="G59" i="8"/>
  <c r="F59" i="8"/>
  <c r="D59" i="8"/>
  <c r="AF51" i="8"/>
  <c r="AG51" i="8"/>
  <c r="AF59" i="8"/>
  <c r="AG59" i="8"/>
  <c r="AF71" i="8"/>
  <c r="AG71" i="8"/>
  <c r="AG97" i="10" l="1"/>
  <c r="AF97" i="10"/>
  <c r="AG73" i="9"/>
  <c r="AF73" i="9"/>
  <c r="AF73" i="8"/>
  <c r="AG73" i="8"/>
  <c r="AD35" i="7"/>
  <c r="AE35" i="7"/>
  <c r="AE60" i="7" s="1"/>
  <c r="AD38" i="7"/>
  <c r="AE38" i="7"/>
  <c r="AD41" i="7"/>
  <c r="AE41" i="7"/>
  <c r="AD47" i="7"/>
  <c r="AE47" i="7"/>
  <c r="AD52" i="7"/>
  <c r="AE52" i="7"/>
  <c r="AD58" i="7"/>
  <c r="AE58" i="7"/>
  <c r="AF33" i="6"/>
  <c r="AG33" i="6"/>
  <c r="AF37" i="6"/>
  <c r="AG37" i="6"/>
  <c r="AF42" i="6"/>
  <c r="AG42" i="6"/>
  <c r="AF48" i="6"/>
  <c r="AG48" i="6"/>
  <c r="AF54" i="6"/>
  <c r="AG54" i="6"/>
  <c r="AF62" i="6"/>
  <c r="AG62" i="6"/>
  <c r="AF67" i="6"/>
  <c r="AG67" i="6"/>
  <c r="AF76" i="6"/>
  <c r="AG76" i="6"/>
  <c r="Z36" i="5"/>
  <c r="Y36" i="5"/>
  <c r="X36" i="5"/>
  <c r="W36" i="5"/>
  <c r="V36" i="5"/>
  <c r="U36" i="5"/>
  <c r="T36" i="5"/>
  <c r="S36" i="5"/>
  <c r="R36" i="5"/>
  <c r="Q36" i="5"/>
  <c r="P36" i="5"/>
  <c r="O36" i="5"/>
  <c r="N36" i="5"/>
  <c r="M36" i="5"/>
  <c r="L36" i="5"/>
  <c r="K36" i="5"/>
  <c r="J36" i="5"/>
  <c r="I36" i="5"/>
  <c r="H36" i="5"/>
  <c r="G36" i="5"/>
  <c r="F36" i="5"/>
  <c r="E36" i="5"/>
  <c r="D36" i="5"/>
  <c r="Z43" i="5"/>
  <c r="Z49" i="5"/>
  <c r="AD60" i="7" l="1"/>
  <c r="AG78" i="6"/>
  <c r="AF78" i="6"/>
  <c r="Z50" i="5"/>
  <c r="Y43" i="5" l="1"/>
  <c r="Y49" i="5"/>
  <c r="Y50" i="5" l="1"/>
  <c r="R35" i="4"/>
  <c r="R37" i="4"/>
  <c r="R42" i="4"/>
  <c r="R44" i="4"/>
  <c r="R35" i="3"/>
  <c r="R39" i="3"/>
  <c r="R42" i="3"/>
  <c r="R43" i="3"/>
  <c r="K53" i="2"/>
  <c r="K54" i="2" s="1"/>
  <c r="K25" i="1" l="1"/>
  <c r="K28" i="1"/>
  <c r="K29" i="1" l="1"/>
  <c r="Q40" i="12"/>
  <c r="P40" i="12"/>
  <c r="O40" i="12"/>
  <c r="N40" i="12"/>
  <c r="M40" i="12"/>
  <c r="L40" i="12"/>
  <c r="K40" i="12"/>
  <c r="J40" i="12"/>
  <c r="I40" i="12"/>
  <c r="H40" i="12"/>
  <c r="G40" i="12"/>
  <c r="F40" i="12"/>
  <c r="E40" i="12"/>
  <c r="D40" i="12"/>
  <c r="Q31" i="12"/>
  <c r="P31" i="12"/>
  <c r="O31" i="12"/>
  <c r="N31" i="12"/>
  <c r="M31" i="12"/>
  <c r="L31" i="12"/>
  <c r="K31" i="12"/>
  <c r="J31" i="12"/>
  <c r="I31" i="12"/>
  <c r="H31" i="12"/>
  <c r="G31" i="12"/>
  <c r="F31" i="12"/>
  <c r="D31" i="12"/>
  <c r="E31" i="12"/>
  <c r="P106" i="13" l="1"/>
  <c r="Q106" i="13"/>
  <c r="P117" i="13"/>
  <c r="Q117" i="13"/>
  <c r="P126" i="13"/>
  <c r="Q126" i="13"/>
  <c r="P131" i="13"/>
  <c r="Q131" i="13"/>
  <c r="Q42" i="12"/>
  <c r="Y70" i="11"/>
  <c r="X70" i="11"/>
  <c r="S70" i="11"/>
  <c r="O70" i="11"/>
  <c r="N70" i="11"/>
  <c r="AD57" i="11"/>
  <c r="AE57" i="11"/>
  <c r="AD70" i="11"/>
  <c r="AE70" i="11"/>
  <c r="Q132" i="13" l="1"/>
  <c r="P132" i="13"/>
  <c r="P42" i="12"/>
  <c r="AD72" i="11"/>
  <c r="AE72" i="11"/>
  <c r="AE43" i="10" l="1"/>
  <c r="AA43" i="10"/>
  <c r="Z43" i="10"/>
  <c r="Y43" i="10"/>
  <c r="X43" i="10"/>
  <c r="W43" i="10"/>
  <c r="V43" i="10"/>
  <c r="U43" i="10"/>
  <c r="T43" i="10"/>
  <c r="S43" i="10"/>
  <c r="R43" i="10"/>
  <c r="Q43" i="10"/>
  <c r="P43" i="10"/>
  <c r="O43" i="10"/>
  <c r="N43" i="10"/>
  <c r="M43" i="10"/>
  <c r="L43" i="10"/>
  <c r="K43" i="10"/>
  <c r="J43" i="10"/>
  <c r="I43" i="10"/>
  <c r="H43" i="10"/>
  <c r="G43" i="10"/>
  <c r="F43" i="10"/>
  <c r="E43" i="10"/>
  <c r="D43" i="10"/>
  <c r="AD43" i="10"/>
  <c r="AD72" i="10"/>
  <c r="AE72" i="10"/>
  <c r="AD95" i="10"/>
  <c r="AE95" i="10"/>
  <c r="AD97" i="10" l="1"/>
  <c r="AE97" i="10"/>
  <c r="AE59" i="9"/>
  <c r="AD39" i="9" l="1"/>
  <c r="AE39" i="9"/>
  <c r="AD49" i="9"/>
  <c r="AE49" i="9"/>
  <c r="AD59" i="9"/>
  <c r="AD71" i="9"/>
  <c r="AE71" i="9"/>
  <c r="AD73" i="9" l="1"/>
  <c r="AE73" i="9"/>
  <c r="AD51" i="8" l="1"/>
  <c r="AE51" i="8"/>
  <c r="AD59" i="8"/>
  <c r="AE59" i="8"/>
  <c r="AD71" i="8"/>
  <c r="AE71" i="8"/>
  <c r="AD73" i="8" l="1"/>
  <c r="AE73" i="8"/>
  <c r="AB35" i="7" l="1"/>
  <c r="AC35" i="7"/>
  <c r="AB38" i="7"/>
  <c r="AC38" i="7"/>
  <c r="AB41" i="7"/>
  <c r="AC41" i="7"/>
  <c r="AB47" i="7"/>
  <c r="AC47" i="7"/>
  <c r="AB52" i="7"/>
  <c r="AC52" i="7"/>
  <c r="AB58" i="7"/>
  <c r="AC58" i="7"/>
  <c r="AE76" i="6"/>
  <c r="AD76" i="6"/>
  <c r="AC76" i="6"/>
  <c r="AB76" i="6"/>
  <c r="AA76" i="6"/>
  <c r="Z76" i="6"/>
  <c r="Y76" i="6"/>
  <c r="X76" i="6"/>
  <c r="W76" i="6"/>
  <c r="V76" i="6"/>
  <c r="U76" i="6"/>
  <c r="T76" i="6"/>
  <c r="S76" i="6"/>
  <c r="R76" i="6"/>
  <c r="Q76" i="6"/>
  <c r="P76" i="6"/>
  <c r="O76" i="6"/>
  <c r="N76" i="6"/>
  <c r="M76" i="6"/>
  <c r="L76" i="6"/>
  <c r="K76" i="6"/>
  <c r="J76" i="6"/>
  <c r="I76" i="6"/>
  <c r="H76" i="6"/>
  <c r="G76" i="6"/>
  <c r="F76" i="6"/>
  <c r="E76" i="6"/>
  <c r="D76" i="6"/>
  <c r="AD62" i="6"/>
  <c r="AE62" i="6"/>
  <c r="AC62" i="6"/>
  <c r="AB62" i="6"/>
  <c r="AA62" i="6"/>
  <c r="Z62" i="6"/>
  <c r="Y62" i="6"/>
  <c r="X62" i="6"/>
  <c r="W62" i="6"/>
  <c r="V62" i="6"/>
  <c r="U62" i="6"/>
  <c r="T62" i="6"/>
  <c r="S62" i="6"/>
  <c r="R62" i="6"/>
  <c r="Q62" i="6"/>
  <c r="P62" i="6"/>
  <c r="O62" i="6"/>
  <c r="N62" i="6"/>
  <c r="M62" i="6"/>
  <c r="L62" i="6"/>
  <c r="K62" i="6"/>
  <c r="J62" i="6"/>
  <c r="I62" i="6"/>
  <c r="G62" i="6"/>
  <c r="F62" i="6"/>
  <c r="E62" i="6"/>
  <c r="D62" i="6"/>
  <c r="AC60" i="7" l="1"/>
  <c r="AB60" i="7"/>
  <c r="AD33" i="6"/>
  <c r="AE33" i="6"/>
  <c r="AD37" i="6"/>
  <c r="AE37" i="6"/>
  <c r="AD42" i="6"/>
  <c r="AE42" i="6"/>
  <c r="AD48" i="6"/>
  <c r="AE48" i="6"/>
  <c r="AD54" i="6"/>
  <c r="AE54" i="6"/>
  <c r="AD67" i="6"/>
  <c r="AE67" i="6"/>
  <c r="AD78" i="6" l="1"/>
  <c r="AE78" i="6"/>
  <c r="X43" i="5" l="1"/>
  <c r="X49" i="5"/>
  <c r="X50" i="5" s="1"/>
  <c r="Q35" i="4" l="1"/>
  <c r="Q37" i="4"/>
  <c r="Q42" i="4"/>
  <c r="Q44" i="4" l="1"/>
  <c r="Q35" i="3"/>
  <c r="Q39" i="3"/>
  <c r="Q43" i="3" s="1"/>
  <c r="Q42" i="3"/>
  <c r="Q33" i="14"/>
  <c r="Q36" i="14"/>
  <c r="Q39" i="14"/>
  <c r="Q42" i="14"/>
  <c r="Q44" i="14" l="1"/>
  <c r="R36" i="15" l="1"/>
  <c r="S36" i="15"/>
  <c r="R40" i="15"/>
  <c r="S40" i="15"/>
  <c r="R43" i="15"/>
  <c r="S43" i="15"/>
  <c r="R45" i="15"/>
  <c r="S45" i="15"/>
  <c r="J53" i="2"/>
  <c r="J54" i="2"/>
  <c r="S47" i="15" l="1"/>
  <c r="R47" i="15"/>
  <c r="J25" i="1"/>
  <c r="J28" i="1"/>
  <c r="J29" i="1" l="1"/>
  <c r="O126" i="13"/>
  <c r="N126" i="13"/>
  <c r="M126" i="13"/>
  <c r="L126" i="13"/>
  <c r="K126" i="13"/>
  <c r="J126" i="13"/>
  <c r="I126" i="13"/>
  <c r="H126" i="13"/>
  <c r="G126" i="13"/>
  <c r="F126" i="13"/>
  <c r="E126" i="13"/>
  <c r="D126" i="13"/>
  <c r="O117" i="13"/>
  <c r="N117" i="13"/>
  <c r="M117" i="13"/>
  <c r="L117" i="13"/>
  <c r="K117" i="13"/>
  <c r="J117" i="13"/>
  <c r="I117" i="13"/>
  <c r="H117" i="13"/>
  <c r="G117" i="13"/>
  <c r="F117" i="13"/>
  <c r="E117" i="13"/>
  <c r="D117" i="13"/>
  <c r="Q45" i="15" l="1"/>
  <c r="P45" i="15"/>
  <c r="O45" i="15"/>
  <c r="N45" i="15"/>
  <c r="M45" i="15"/>
  <c r="L45" i="15"/>
  <c r="K45" i="15"/>
  <c r="J45" i="15"/>
  <c r="I45" i="15"/>
  <c r="H45" i="15"/>
  <c r="G45" i="15"/>
  <c r="F45" i="15"/>
  <c r="E45" i="15"/>
  <c r="D45" i="15"/>
  <c r="Q43" i="15"/>
  <c r="P43" i="15"/>
  <c r="O43" i="15"/>
  <c r="N43" i="15"/>
  <c r="M43" i="15"/>
  <c r="L43" i="15"/>
  <c r="K43" i="15"/>
  <c r="J43" i="15"/>
  <c r="I43" i="15"/>
  <c r="H43" i="15"/>
  <c r="G43" i="15"/>
  <c r="F43" i="15"/>
  <c r="E43" i="15"/>
  <c r="D43" i="15"/>
  <c r="Q40" i="15"/>
  <c r="P40" i="15"/>
  <c r="O40" i="15"/>
  <c r="N40" i="15"/>
  <c r="M40" i="15"/>
  <c r="L40" i="15"/>
  <c r="K40" i="15"/>
  <c r="J40" i="15"/>
  <c r="I40" i="15"/>
  <c r="H40" i="15"/>
  <c r="G40" i="15"/>
  <c r="F40" i="15"/>
  <c r="E40" i="15"/>
  <c r="D40" i="15"/>
  <c r="Q36" i="15"/>
  <c r="P36" i="15"/>
  <c r="O36" i="15"/>
  <c r="N36" i="15"/>
  <c r="M36" i="15"/>
  <c r="M47" i="15" s="1"/>
  <c r="L36" i="15"/>
  <c r="L47" i="15" s="1"/>
  <c r="K36" i="15"/>
  <c r="J36" i="15"/>
  <c r="I36" i="15"/>
  <c r="H36" i="15"/>
  <c r="G36" i="15"/>
  <c r="F36" i="15"/>
  <c r="E36" i="15"/>
  <c r="E47" i="15" s="1"/>
  <c r="D36" i="15"/>
  <c r="D47" i="15" s="1"/>
  <c r="P42" i="14"/>
  <c r="O42" i="14"/>
  <c r="N42" i="14"/>
  <c r="M42" i="14"/>
  <c r="L42" i="14"/>
  <c r="K42" i="14"/>
  <c r="J42" i="14"/>
  <c r="I42" i="14"/>
  <c r="H42" i="14"/>
  <c r="G42" i="14"/>
  <c r="F42" i="14"/>
  <c r="E42" i="14"/>
  <c r="D42" i="14"/>
  <c r="P39" i="14"/>
  <c r="O39" i="14"/>
  <c r="N39" i="14"/>
  <c r="M39" i="14"/>
  <c r="L39" i="14"/>
  <c r="K39" i="14"/>
  <c r="J39" i="14"/>
  <c r="I39" i="14"/>
  <c r="H39" i="14"/>
  <c r="G39" i="14"/>
  <c r="F39" i="14"/>
  <c r="E39" i="14"/>
  <c r="D39" i="14"/>
  <c r="P36" i="14"/>
  <c r="O36" i="14"/>
  <c r="N36" i="14"/>
  <c r="M36" i="14"/>
  <c r="L36" i="14"/>
  <c r="K36" i="14"/>
  <c r="J36" i="14"/>
  <c r="I36" i="14"/>
  <c r="H36" i="14"/>
  <c r="G36" i="14"/>
  <c r="F36" i="14"/>
  <c r="E36" i="14"/>
  <c r="D36" i="14"/>
  <c r="P33" i="14"/>
  <c r="O33" i="14"/>
  <c r="N33" i="14"/>
  <c r="M33" i="14"/>
  <c r="L33" i="14"/>
  <c r="K33" i="14"/>
  <c r="J33" i="14"/>
  <c r="J44" i="14" s="1"/>
  <c r="I33" i="14"/>
  <c r="H33" i="14"/>
  <c r="H44" i="14" s="1"/>
  <c r="G33" i="14"/>
  <c r="G44" i="14" s="1"/>
  <c r="F33" i="14"/>
  <c r="E33" i="14"/>
  <c r="E44" i="14" s="1"/>
  <c r="D33" i="14"/>
  <c r="D44" i="14" s="1"/>
  <c r="O131" i="13"/>
  <c r="N131" i="13"/>
  <c r="M131" i="13"/>
  <c r="L131" i="13"/>
  <c r="K131" i="13"/>
  <c r="J131" i="13"/>
  <c r="I131" i="13"/>
  <c r="H131" i="13"/>
  <c r="G131" i="13"/>
  <c r="G132" i="13" s="1"/>
  <c r="F131" i="13"/>
  <c r="F132" i="13" s="1"/>
  <c r="E131" i="13"/>
  <c r="E132" i="13" s="1"/>
  <c r="D131" i="13"/>
  <c r="O106" i="13"/>
  <c r="N106" i="13"/>
  <c r="M106" i="13"/>
  <c r="L106" i="13"/>
  <c r="K106" i="13"/>
  <c r="J106" i="13"/>
  <c r="I106" i="13"/>
  <c r="H106" i="13"/>
  <c r="G106" i="13"/>
  <c r="F106" i="13"/>
  <c r="E106" i="13"/>
  <c r="D106" i="13"/>
  <c r="Q86" i="13"/>
  <c r="P86" i="13"/>
  <c r="O86" i="13"/>
  <c r="N86" i="13"/>
  <c r="M86" i="13"/>
  <c r="L86" i="13"/>
  <c r="K86" i="13"/>
  <c r="J86" i="13"/>
  <c r="I86" i="13"/>
  <c r="H86" i="13"/>
  <c r="G86" i="13"/>
  <c r="F86" i="13"/>
  <c r="E86" i="13"/>
  <c r="D86" i="13"/>
  <c r="Q80" i="13"/>
  <c r="P80" i="13"/>
  <c r="O80" i="13"/>
  <c r="N80" i="13"/>
  <c r="M80" i="13"/>
  <c r="L80" i="13"/>
  <c r="K80" i="13"/>
  <c r="J80" i="13"/>
  <c r="I80" i="13"/>
  <c r="H80" i="13"/>
  <c r="G80" i="13"/>
  <c r="F80" i="13"/>
  <c r="E80" i="13"/>
  <c r="D80" i="13"/>
  <c r="Q71" i="13"/>
  <c r="P71" i="13"/>
  <c r="O71" i="13"/>
  <c r="N71" i="13"/>
  <c r="M71" i="13"/>
  <c r="L71" i="13"/>
  <c r="K71" i="13"/>
  <c r="J71" i="13"/>
  <c r="I71" i="13"/>
  <c r="H71" i="13"/>
  <c r="G71" i="13"/>
  <c r="F71" i="13"/>
  <c r="E71" i="13"/>
  <c r="D71" i="13"/>
  <c r="Q60" i="13"/>
  <c r="P60" i="13"/>
  <c r="O60" i="13"/>
  <c r="N60" i="13"/>
  <c r="M60" i="13"/>
  <c r="L60" i="13"/>
  <c r="K60" i="13"/>
  <c r="J60" i="13"/>
  <c r="I60" i="13"/>
  <c r="H60" i="13"/>
  <c r="G60" i="13"/>
  <c r="F60" i="13"/>
  <c r="E60" i="13"/>
  <c r="D60" i="13"/>
  <c r="Q48" i="13"/>
  <c r="P48" i="13"/>
  <c r="O48" i="13"/>
  <c r="N48" i="13"/>
  <c r="M48" i="13"/>
  <c r="L48" i="13"/>
  <c r="K48" i="13"/>
  <c r="J48" i="13"/>
  <c r="I48" i="13"/>
  <c r="H48" i="13"/>
  <c r="G48" i="13"/>
  <c r="F48" i="13"/>
  <c r="E48" i="13"/>
  <c r="D48" i="13"/>
  <c r="M42" i="12"/>
  <c r="L42" i="12"/>
  <c r="K42" i="12"/>
  <c r="J42" i="12"/>
  <c r="I42" i="12"/>
  <c r="H42" i="12"/>
  <c r="G42" i="12"/>
  <c r="F42" i="12"/>
  <c r="E42" i="12"/>
  <c r="D42" i="12"/>
  <c r="AC70" i="11"/>
  <c r="AB70" i="11"/>
  <c r="AA70" i="11"/>
  <c r="Z70" i="11"/>
  <c r="W70" i="11"/>
  <c r="V70" i="11"/>
  <c r="U70" i="11"/>
  <c r="T70" i="11"/>
  <c r="T72" i="11" s="1"/>
  <c r="R70" i="11"/>
  <c r="Q70" i="11"/>
  <c r="P70" i="11"/>
  <c r="M70" i="11"/>
  <c r="L70" i="11"/>
  <c r="K70" i="11"/>
  <c r="J70" i="11"/>
  <c r="I70" i="11"/>
  <c r="H70" i="11"/>
  <c r="G70" i="11"/>
  <c r="F70" i="11"/>
  <c r="E70" i="11"/>
  <c r="D70" i="11"/>
  <c r="AC57" i="11"/>
  <c r="AB57" i="11"/>
  <c r="AA57" i="11"/>
  <c r="Z57" i="11"/>
  <c r="Z72" i="11" s="1"/>
  <c r="Y57" i="11"/>
  <c r="Y72" i="11" s="1"/>
  <c r="X57" i="11"/>
  <c r="W57" i="11"/>
  <c r="V57" i="11"/>
  <c r="U57" i="11"/>
  <c r="T57" i="11"/>
  <c r="S57" i="11"/>
  <c r="R57" i="11"/>
  <c r="Q57" i="11"/>
  <c r="P57" i="11"/>
  <c r="O57" i="11"/>
  <c r="N57" i="11"/>
  <c r="M57" i="11"/>
  <c r="L57" i="11"/>
  <c r="K57" i="11"/>
  <c r="J57" i="11"/>
  <c r="I57" i="11"/>
  <c r="H57" i="11"/>
  <c r="G57" i="11"/>
  <c r="F57" i="11"/>
  <c r="E57" i="11"/>
  <c r="D57" i="11"/>
  <c r="AC95" i="10"/>
  <c r="AB95" i="10"/>
  <c r="AA95" i="10"/>
  <c r="Z95" i="10"/>
  <c r="Y95" i="10"/>
  <c r="X95" i="10"/>
  <c r="W95" i="10"/>
  <c r="V95" i="10"/>
  <c r="U95" i="10"/>
  <c r="T95" i="10"/>
  <c r="S95" i="10"/>
  <c r="R95" i="10"/>
  <c r="Q95" i="10"/>
  <c r="P95" i="10"/>
  <c r="O95" i="10"/>
  <c r="N95" i="10"/>
  <c r="M95" i="10"/>
  <c r="L95" i="10"/>
  <c r="K95" i="10"/>
  <c r="J95" i="10"/>
  <c r="I95" i="10"/>
  <c r="H95" i="10"/>
  <c r="G95" i="10"/>
  <c r="F95" i="10"/>
  <c r="E95" i="10"/>
  <c r="D95" i="10"/>
  <c r="AC72" i="10"/>
  <c r="AB72" i="10"/>
  <c r="AA72" i="10"/>
  <c r="Z72" i="10"/>
  <c r="Y72" i="10"/>
  <c r="X72" i="10"/>
  <c r="W72" i="10"/>
  <c r="V72" i="10"/>
  <c r="U72" i="10"/>
  <c r="T72" i="10"/>
  <c r="S72" i="10"/>
  <c r="R72" i="10"/>
  <c r="Q72" i="10"/>
  <c r="P72" i="10"/>
  <c r="O72" i="10"/>
  <c r="N72" i="10"/>
  <c r="M72" i="10"/>
  <c r="L72" i="10"/>
  <c r="K72" i="10"/>
  <c r="J72" i="10"/>
  <c r="I72" i="10"/>
  <c r="H72" i="10"/>
  <c r="G72" i="10"/>
  <c r="F72" i="10"/>
  <c r="E72" i="10"/>
  <c r="D72" i="10"/>
  <c r="AC43" i="10"/>
  <c r="AB43" i="10"/>
  <c r="AC71" i="9"/>
  <c r="AB71" i="9"/>
  <c r="AA71" i="9"/>
  <c r="Z71" i="9"/>
  <c r="Y71" i="9"/>
  <c r="X71" i="9"/>
  <c r="X73" i="9" s="1"/>
  <c r="W71" i="9"/>
  <c r="V71" i="9"/>
  <c r="V73" i="9" s="1"/>
  <c r="U71" i="9"/>
  <c r="T71" i="9"/>
  <c r="S71" i="9"/>
  <c r="R71" i="9"/>
  <c r="Q71" i="9"/>
  <c r="P71" i="9"/>
  <c r="P73" i="9" s="1"/>
  <c r="O71" i="9"/>
  <c r="N71" i="9"/>
  <c r="N73" i="9" s="1"/>
  <c r="M71" i="9"/>
  <c r="L71" i="9"/>
  <c r="K71" i="9"/>
  <c r="J71" i="9"/>
  <c r="I71" i="9"/>
  <c r="H71" i="9"/>
  <c r="H73" i="9" s="1"/>
  <c r="G71" i="9"/>
  <c r="F71" i="9"/>
  <c r="F73" i="9" s="1"/>
  <c r="E71" i="9"/>
  <c r="D71" i="9"/>
  <c r="AC59" i="9"/>
  <c r="AB59" i="9"/>
  <c r="AA59" i="9"/>
  <c r="Z59" i="9"/>
  <c r="Y59" i="9"/>
  <c r="X59" i="9"/>
  <c r="W59" i="9"/>
  <c r="V59" i="9"/>
  <c r="U59" i="9"/>
  <c r="T59" i="9"/>
  <c r="S59" i="9"/>
  <c r="R59" i="9"/>
  <c r="Q59" i="9"/>
  <c r="P59" i="9"/>
  <c r="O59" i="9"/>
  <c r="N59" i="9"/>
  <c r="M59" i="9"/>
  <c r="L59" i="9"/>
  <c r="K59" i="9"/>
  <c r="J59" i="9"/>
  <c r="I59" i="9"/>
  <c r="H59" i="9"/>
  <c r="G59" i="9"/>
  <c r="F59" i="9"/>
  <c r="E59" i="9"/>
  <c r="D59" i="9"/>
  <c r="AC49" i="9"/>
  <c r="AB49" i="9"/>
  <c r="AA49" i="9"/>
  <c r="Z49" i="9"/>
  <c r="Z73" i="9" s="1"/>
  <c r="Y49" i="9"/>
  <c r="X49" i="9"/>
  <c r="W49" i="9"/>
  <c r="V49" i="9"/>
  <c r="U49" i="9"/>
  <c r="T49" i="9"/>
  <c r="S49" i="9"/>
  <c r="R49" i="9"/>
  <c r="R73" i="9" s="1"/>
  <c r="Q49" i="9"/>
  <c r="P49" i="9"/>
  <c r="O49" i="9"/>
  <c r="N49" i="9"/>
  <c r="M49" i="9"/>
  <c r="L49" i="9"/>
  <c r="K49" i="9"/>
  <c r="J49" i="9"/>
  <c r="J73" i="9" s="1"/>
  <c r="I49" i="9"/>
  <c r="H49" i="9"/>
  <c r="G49" i="9"/>
  <c r="F49" i="9"/>
  <c r="E49" i="9"/>
  <c r="D49" i="9"/>
  <c r="AC39" i="9"/>
  <c r="AC73" i="9" s="1"/>
  <c r="AB39" i="9"/>
  <c r="AB73" i="9" s="1"/>
  <c r="AA39" i="9"/>
  <c r="AA73" i="9" s="1"/>
  <c r="Z39" i="9"/>
  <c r="Y39" i="9"/>
  <c r="Y73" i="9" s="1"/>
  <c r="X39" i="9"/>
  <c r="W39" i="9"/>
  <c r="W73" i="9" s="1"/>
  <c r="V39" i="9"/>
  <c r="U39" i="9"/>
  <c r="U73" i="9" s="1"/>
  <c r="T39" i="9"/>
  <c r="T73" i="9" s="1"/>
  <c r="S39" i="9"/>
  <c r="S73" i="9" s="1"/>
  <c r="R39" i="9"/>
  <c r="Q39" i="9"/>
  <c r="Q73" i="9" s="1"/>
  <c r="P39" i="9"/>
  <c r="O39" i="9"/>
  <c r="O73" i="9" s="1"/>
  <c r="N39" i="9"/>
  <c r="M39" i="9"/>
  <c r="M73" i="9" s="1"/>
  <c r="L39" i="9"/>
  <c r="L73" i="9" s="1"/>
  <c r="K39" i="9"/>
  <c r="K73" i="9" s="1"/>
  <c r="J39" i="9"/>
  <c r="I39" i="9"/>
  <c r="I73" i="9" s="1"/>
  <c r="H39" i="9"/>
  <c r="G39" i="9"/>
  <c r="G73" i="9" s="1"/>
  <c r="F39" i="9"/>
  <c r="E39" i="9"/>
  <c r="E73" i="9" s="1"/>
  <c r="D39" i="9"/>
  <c r="D73" i="9" s="1"/>
  <c r="AC71" i="8"/>
  <c r="AB71" i="8"/>
  <c r="M71" i="8"/>
  <c r="F73" i="8"/>
  <c r="AC59" i="8"/>
  <c r="AB59" i="8"/>
  <c r="M59" i="8"/>
  <c r="E59" i="8"/>
  <c r="AC51" i="8"/>
  <c r="AB51" i="8"/>
  <c r="AA51" i="8"/>
  <c r="AA73" i="8" s="1"/>
  <c r="Z51" i="8"/>
  <c r="Y51" i="8"/>
  <c r="X51" i="8"/>
  <c r="W51" i="8"/>
  <c r="W73" i="8" s="1"/>
  <c r="V51" i="8"/>
  <c r="V73" i="8" s="1"/>
  <c r="U51" i="8"/>
  <c r="T51" i="8"/>
  <c r="S51" i="8"/>
  <c r="R51" i="8"/>
  <c r="Q51" i="8"/>
  <c r="P51" i="8"/>
  <c r="O51" i="8"/>
  <c r="O73" i="8" s="1"/>
  <c r="N51" i="8"/>
  <c r="N73" i="8" s="1"/>
  <c r="M51" i="8"/>
  <c r="L51" i="8"/>
  <c r="K51" i="8"/>
  <c r="J51" i="8"/>
  <c r="I51" i="8"/>
  <c r="H51" i="8"/>
  <c r="G51" i="8"/>
  <c r="G73" i="8" s="1"/>
  <c r="F51" i="8"/>
  <c r="E51" i="8"/>
  <c r="D51" i="8"/>
  <c r="AA58" i="7"/>
  <c r="Z58" i="7"/>
  <c r="Y58" i="7"/>
  <c r="X58" i="7"/>
  <c r="W58" i="7"/>
  <c r="V58" i="7"/>
  <c r="U58" i="7"/>
  <c r="T58" i="7"/>
  <c r="S58" i="7"/>
  <c r="R58" i="7"/>
  <c r="Q58" i="7"/>
  <c r="P58" i="7"/>
  <c r="O58" i="7"/>
  <c r="N58" i="7"/>
  <c r="M58" i="7"/>
  <c r="L58" i="7"/>
  <c r="K58" i="7"/>
  <c r="J58" i="7"/>
  <c r="I58" i="7"/>
  <c r="H58" i="7"/>
  <c r="G58" i="7"/>
  <c r="F58" i="7"/>
  <c r="E58" i="7"/>
  <c r="D58" i="7"/>
  <c r="AA52" i="7"/>
  <c r="Z52" i="7"/>
  <c r="Y52" i="7"/>
  <c r="X52" i="7"/>
  <c r="W52" i="7"/>
  <c r="V52" i="7"/>
  <c r="U52" i="7"/>
  <c r="T52" i="7"/>
  <c r="S52" i="7"/>
  <c r="R52" i="7"/>
  <c r="Q52" i="7"/>
  <c r="P52" i="7"/>
  <c r="O52" i="7"/>
  <c r="N52" i="7"/>
  <c r="M52" i="7"/>
  <c r="L52" i="7"/>
  <c r="K52" i="7"/>
  <c r="J52" i="7"/>
  <c r="I52" i="7"/>
  <c r="H52" i="7"/>
  <c r="G52" i="7"/>
  <c r="F52" i="7"/>
  <c r="E52" i="7"/>
  <c r="D52" i="7"/>
  <c r="AA47" i="7"/>
  <c r="Z47" i="7"/>
  <c r="Y47" i="7"/>
  <c r="X47" i="7"/>
  <c r="W47" i="7"/>
  <c r="V47" i="7"/>
  <c r="U47" i="7"/>
  <c r="T47" i="7"/>
  <c r="S47" i="7"/>
  <c r="R47" i="7"/>
  <c r="Q47" i="7"/>
  <c r="P47" i="7"/>
  <c r="O47" i="7"/>
  <c r="N47" i="7"/>
  <c r="M47" i="7"/>
  <c r="L47" i="7"/>
  <c r="K47" i="7"/>
  <c r="J47" i="7"/>
  <c r="I47" i="7"/>
  <c r="H47" i="7"/>
  <c r="G47" i="7"/>
  <c r="F47" i="7"/>
  <c r="E47" i="7"/>
  <c r="D47" i="7"/>
  <c r="AA41" i="7"/>
  <c r="Z41" i="7"/>
  <c r="Y41" i="7"/>
  <c r="X41" i="7"/>
  <c r="W41" i="7"/>
  <c r="V41" i="7"/>
  <c r="U41" i="7"/>
  <c r="T41" i="7"/>
  <c r="S41" i="7"/>
  <c r="R41" i="7"/>
  <c r="Q41" i="7"/>
  <c r="P41" i="7"/>
  <c r="O41" i="7"/>
  <c r="N41" i="7"/>
  <c r="M41" i="7"/>
  <c r="L41" i="7"/>
  <c r="K41" i="7"/>
  <c r="J41" i="7"/>
  <c r="I41" i="7"/>
  <c r="H41" i="7"/>
  <c r="G41" i="7"/>
  <c r="F41" i="7"/>
  <c r="E41" i="7"/>
  <c r="D41" i="7"/>
  <c r="AA38" i="7"/>
  <c r="Z38" i="7"/>
  <c r="Y38" i="7"/>
  <c r="X38" i="7"/>
  <c r="W38" i="7"/>
  <c r="V38" i="7"/>
  <c r="U38" i="7"/>
  <c r="T38" i="7"/>
  <c r="S38" i="7"/>
  <c r="R38" i="7"/>
  <c r="Q38" i="7"/>
  <c r="P38" i="7"/>
  <c r="O38" i="7"/>
  <c r="N38" i="7"/>
  <c r="M38" i="7"/>
  <c r="L38" i="7"/>
  <c r="K38" i="7"/>
  <c r="J38" i="7"/>
  <c r="I38" i="7"/>
  <c r="H38" i="7"/>
  <c r="G38" i="7"/>
  <c r="F38" i="7"/>
  <c r="E38" i="7"/>
  <c r="D38" i="7"/>
  <c r="AA35" i="7"/>
  <c r="AA60" i="7" s="1"/>
  <c r="Z35" i="7"/>
  <c r="Z60" i="7" s="1"/>
  <c r="Y35" i="7"/>
  <c r="Y60" i="7" s="1"/>
  <c r="X35" i="7"/>
  <c r="X60" i="7" s="1"/>
  <c r="W35" i="7"/>
  <c r="W60" i="7" s="1"/>
  <c r="V35" i="7"/>
  <c r="V60" i="7" s="1"/>
  <c r="U35" i="7"/>
  <c r="U60" i="7" s="1"/>
  <c r="T35" i="7"/>
  <c r="T60" i="7" s="1"/>
  <c r="S35" i="7"/>
  <c r="S60" i="7" s="1"/>
  <c r="R35" i="7"/>
  <c r="R60" i="7" s="1"/>
  <c r="Q35" i="7"/>
  <c r="Q60" i="7" s="1"/>
  <c r="P35" i="7"/>
  <c r="P60" i="7" s="1"/>
  <c r="O35" i="7"/>
  <c r="O60" i="7" s="1"/>
  <c r="N35" i="7"/>
  <c r="N60" i="7" s="1"/>
  <c r="M35" i="7"/>
  <c r="M60" i="7" s="1"/>
  <c r="L35" i="7"/>
  <c r="L60" i="7" s="1"/>
  <c r="K35" i="7"/>
  <c r="K60" i="7" s="1"/>
  <c r="J35" i="7"/>
  <c r="J60" i="7" s="1"/>
  <c r="I35" i="7"/>
  <c r="I60" i="7" s="1"/>
  <c r="H35" i="7"/>
  <c r="H60" i="7" s="1"/>
  <c r="G35" i="7"/>
  <c r="G60" i="7" s="1"/>
  <c r="F35" i="7"/>
  <c r="F60" i="7" s="1"/>
  <c r="E35" i="7"/>
  <c r="E60" i="7" s="1"/>
  <c r="D35" i="7"/>
  <c r="D60" i="7" s="1"/>
  <c r="AC67" i="6"/>
  <c r="AB67" i="6"/>
  <c r="AA67" i="6"/>
  <c r="Z67" i="6"/>
  <c r="Y67" i="6"/>
  <c r="X67" i="6"/>
  <c r="W67" i="6"/>
  <c r="V67" i="6"/>
  <c r="U67" i="6"/>
  <c r="T67" i="6"/>
  <c r="S67" i="6"/>
  <c r="R67" i="6"/>
  <c r="Q67" i="6"/>
  <c r="P67" i="6"/>
  <c r="O67" i="6"/>
  <c r="N67" i="6"/>
  <c r="M67" i="6"/>
  <c r="L67" i="6"/>
  <c r="K67" i="6"/>
  <c r="J67" i="6"/>
  <c r="I67" i="6"/>
  <c r="H67" i="6"/>
  <c r="G67" i="6"/>
  <c r="F67" i="6"/>
  <c r="E67" i="6"/>
  <c r="D67" i="6"/>
  <c r="H62" i="6"/>
  <c r="AC54" i="6"/>
  <c r="AB54" i="6"/>
  <c r="AA54" i="6"/>
  <c r="Z54" i="6"/>
  <c r="Y54" i="6"/>
  <c r="X54" i="6"/>
  <c r="W54" i="6"/>
  <c r="V54" i="6"/>
  <c r="U54" i="6"/>
  <c r="T54" i="6"/>
  <c r="S54" i="6"/>
  <c r="R54" i="6"/>
  <c r="Q54" i="6"/>
  <c r="P54" i="6"/>
  <c r="O54" i="6"/>
  <c r="N54" i="6"/>
  <c r="M54" i="6"/>
  <c r="L54" i="6"/>
  <c r="K54" i="6"/>
  <c r="J54" i="6"/>
  <c r="I54" i="6"/>
  <c r="H54" i="6"/>
  <c r="G54" i="6"/>
  <c r="F54" i="6"/>
  <c r="E54" i="6"/>
  <c r="D54" i="6"/>
  <c r="AC48" i="6"/>
  <c r="AB48" i="6"/>
  <c r="AA48" i="6"/>
  <c r="Z48" i="6"/>
  <c r="Y48" i="6"/>
  <c r="X48" i="6"/>
  <c r="W48" i="6"/>
  <c r="V48" i="6"/>
  <c r="U48" i="6"/>
  <c r="T48" i="6"/>
  <c r="S48" i="6"/>
  <c r="R48" i="6"/>
  <c r="Q48" i="6"/>
  <c r="P48" i="6"/>
  <c r="O48" i="6"/>
  <c r="N48" i="6"/>
  <c r="M48" i="6"/>
  <c r="L48" i="6"/>
  <c r="K48" i="6"/>
  <c r="J48" i="6"/>
  <c r="I48" i="6"/>
  <c r="H48" i="6"/>
  <c r="G48" i="6"/>
  <c r="F48" i="6"/>
  <c r="E48" i="6"/>
  <c r="D48" i="6"/>
  <c r="AC42" i="6"/>
  <c r="AB42" i="6"/>
  <c r="AA42" i="6"/>
  <c r="Z42" i="6"/>
  <c r="Y42" i="6"/>
  <c r="X42" i="6"/>
  <c r="W42" i="6"/>
  <c r="V42" i="6"/>
  <c r="U42" i="6"/>
  <c r="T42" i="6"/>
  <c r="S42" i="6"/>
  <c r="R42" i="6"/>
  <c r="Q42" i="6"/>
  <c r="P42" i="6"/>
  <c r="O42" i="6"/>
  <c r="N42" i="6"/>
  <c r="M42" i="6"/>
  <c r="L42" i="6"/>
  <c r="K42" i="6"/>
  <c r="J42" i="6"/>
  <c r="I42" i="6"/>
  <c r="H42" i="6"/>
  <c r="G42" i="6"/>
  <c r="F42" i="6"/>
  <c r="E42" i="6"/>
  <c r="D42" i="6"/>
  <c r="AC37" i="6"/>
  <c r="AB37" i="6"/>
  <c r="AA37" i="6"/>
  <c r="Z37" i="6"/>
  <c r="Y37" i="6"/>
  <c r="X37" i="6"/>
  <c r="W37" i="6"/>
  <c r="V37" i="6"/>
  <c r="U37" i="6"/>
  <c r="T37" i="6"/>
  <c r="S37" i="6"/>
  <c r="R37" i="6"/>
  <c r="Q37" i="6"/>
  <c r="P37" i="6"/>
  <c r="O37" i="6"/>
  <c r="N37" i="6"/>
  <c r="M37" i="6"/>
  <c r="L37" i="6"/>
  <c r="K37" i="6"/>
  <c r="J37" i="6"/>
  <c r="I37" i="6"/>
  <c r="H37" i="6"/>
  <c r="G37" i="6"/>
  <c r="F37" i="6"/>
  <c r="E37" i="6"/>
  <c r="D37" i="6"/>
  <c r="AC33" i="6"/>
  <c r="AB33" i="6"/>
  <c r="AB78" i="6" s="1"/>
  <c r="AA33" i="6"/>
  <c r="Z33" i="6"/>
  <c r="Y33" i="6"/>
  <c r="X33" i="6"/>
  <c r="W33" i="6"/>
  <c r="V33" i="6"/>
  <c r="U33" i="6"/>
  <c r="T33" i="6"/>
  <c r="T78" i="6" s="1"/>
  <c r="S33" i="6"/>
  <c r="R33" i="6"/>
  <c r="Q33" i="6"/>
  <c r="P33" i="6"/>
  <c r="O33" i="6"/>
  <c r="N33" i="6"/>
  <c r="M33" i="6"/>
  <c r="L33" i="6"/>
  <c r="K33" i="6"/>
  <c r="J33" i="6"/>
  <c r="I33" i="6"/>
  <c r="H33" i="6"/>
  <c r="G33" i="6"/>
  <c r="F33" i="6"/>
  <c r="E33" i="6"/>
  <c r="D33" i="6"/>
  <c r="D78" i="6" s="1"/>
  <c r="W49" i="5"/>
  <c r="V49" i="5"/>
  <c r="U49" i="5"/>
  <c r="T49" i="5"/>
  <c r="S49" i="5"/>
  <c r="S50" i="5" s="1"/>
  <c r="R49" i="5"/>
  <c r="R50" i="5" s="1"/>
  <c r="Q49" i="5"/>
  <c r="Q50" i="5" s="1"/>
  <c r="P49" i="5"/>
  <c r="P50" i="5" s="1"/>
  <c r="O49" i="5"/>
  <c r="N49" i="5"/>
  <c r="N50" i="5" s="1"/>
  <c r="M49" i="5"/>
  <c r="M50" i="5" s="1"/>
  <c r="L49" i="5"/>
  <c r="L50" i="5" s="1"/>
  <c r="K49" i="5"/>
  <c r="K50" i="5" s="1"/>
  <c r="J49" i="5"/>
  <c r="J50" i="5" s="1"/>
  <c r="I49" i="5"/>
  <c r="I50" i="5" s="1"/>
  <c r="H49" i="5"/>
  <c r="H50" i="5" s="1"/>
  <c r="G49" i="5"/>
  <c r="F49" i="5"/>
  <c r="E49" i="5"/>
  <c r="D49" i="5"/>
  <c r="W43" i="5"/>
  <c r="V43" i="5"/>
  <c r="U43" i="5"/>
  <c r="T43" i="5"/>
  <c r="S43" i="5"/>
  <c r="R43" i="5"/>
  <c r="Q43" i="5"/>
  <c r="P43" i="5"/>
  <c r="O43" i="5"/>
  <c r="N43" i="5"/>
  <c r="M43" i="5"/>
  <c r="L43" i="5"/>
  <c r="K43" i="5"/>
  <c r="J43" i="5"/>
  <c r="I43" i="5"/>
  <c r="H43" i="5"/>
  <c r="G43" i="5"/>
  <c r="F43" i="5"/>
  <c r="F50" i="5" s="1"/>
  <c r="E43" i="5"/>
  <c r="D43" i="5"/>
  <c r="P42" i="4"/>
  <c r="O42" i="4"/>
  <c r="N42" i="4"/>
  <c r="M42" i="4"/>
  <c r="L42" i="4"/>
  <c r="K42" i="4"/>
  <c r="J42" i="4"/>
  <c r="J44" i="4" s="1"/>
  <c r="I42" i="4"/>
  <c r="H42" i="4"/>
  <c r="G42" i="4"/>
  <c r="F42" i="4"/>
  <c r="E42" i="4"/>
  <c r="D42" i="4"/>
  <c r="P37" i="4"/>
  <c r="O37" i="4"/>
  <c r="N37" i="4"/>
  <c r="M37" i="4"/>
  <c r="L37" i="4"/>
  <c r="K37" i="4"/>
  <c r="J37" i="4"/>
  <c r="I37" i="4"/>
  <c r="H37" i="4"/>
  <c r="G37" i="4"/>
  <c r="F37" i="4"/>
  <c r="E37" i="4"/>
  <c r="D37" i="4"/>
  <c r="P35" i="4"/>
  <c r="O35" i="4"/>
  <c r="N35" i="4"/>
  <c r="M35" i="4"/>
  <c r="L35" i="4"/>
  <c r="K35" i="4"/>
  <c r="J35" i="4"/>
  <c r="I35" i="4"/>
  <c r="H35" i="4"/>
  <c r="H44" i="4" s="1"/>
  <c r="G35" i="4"/>
  <c r="F35" i="4"/>
  <c r="E35" i="4"/>
  <c r="D35" i="4"/>
  <c r="P43" i="3"/>
  <c r="D43" i="3"/>
  <c r="P42" i="3"/>
  <c r="O42" i="3"/>
  <c r="O43" i="3" s="1"/>
  <c r="N42" i="3"/>
  <c r="N43" i="3" s="1"/>
  <c r="M42" i="3"/>
  <c r="M43" i="3" s="1"/>
  <c r="L42" i="3"/>
  <c r="L43" i="3" s="1"/>
  <c r="K42" i="3"/>
  <c r="J42" i="3"/>
  <c r="I42" i="3"/>
  <c r="I43" i="3" s="1"/>
  <c r="H42" i="3"/>
  <c r="H43" i="3" s="1"/>
  <c r="G42" i="3"/>
  <c r="G43" i="3" s="1"/>
  <c r="F42" i="3"/>
  <c r="E42" i="3"/>
  <c r="D42" i="3"/>
  <c r="P39" i="3"/>
  <c r="O39" i="3"/>
  <c r="N39" i="3"/>
  <c r="M39" i="3"/>
  <c r="L39" i="3"/>
  <c r="K39" i="3"/>
  <c r="J39" i="3"/>
  <c r="I39" i="3"/>
  <c r="H39" i="3"/>
  <c r="G39" i="3"/>
  <c r="F39" i="3"/>
  <c r="E39" i="3"/>
  <c r="E43" i="3" s="1"/>
  <c r="D39" i="3"/>
  <c r="P35" i="3"/>
  <c r="O35" i="3"/>
  <c r="N35" i="3"/>
  <c r="M35" i="3"/>
  <c r="L35" i="3"/>
  <c r="K35" i="3"/>
  <c r="J35" i="3"/>
  <c r="I35" i="3"/>
  <c r="H35" i="3"/>
  <c r="G35" i="3"/>
  <c r="F35" i="3"/>
  <c r="E35" i="3"/>
  <c r="D35" i="3"/>
  <c r="I54" i="2"/>
  <c r="E54" i="2"/>
  <c r="I53" i="2"/>
  <c r="H53" i="2"/>
  <c r="H54" i="2" s="1"/>
  <c r="G53" i="2"/>
  <c r="G54" i="2" s="1"/>
  <c r="F53" i="2"/>
  <c r="F54" i="2" s="1"/>
  <c r="E53" i="2"/>
  <c r="D53" i="2"/>
  <c r="D54" i="2" s="1"/>
  <c r="K42" i="2"/>
  <c r="K43" i="2" s="1"/>
  <c r="J42" i="2"/>
  <c r="I42" i="2"/>
  <c r="H42" i="2"/>
  <c r="G42" i="2"/>
  <c r="F42" i="2"/>
  <c r="F43" i="2" s="1"/>
  <c r="E42" i="2"/>
  <c r="E43" i="2" s="1"/>
  <c r="D42" i="2"/>
  <c r="K39" i="2"/>
  <c r="J39" i="2"/>
  <c r="I39" i="2"/>
  <c r="H39" i="2"/>
  <c r="G39" i="2"/>
  <c r="F39" i="2"/>
  <c r="E39" i="2"/>
  <c r="D39" i="2"/>
  <c r="K36" i="2"/>
  <c r="J36" i="2"/>
  <c r="J43" i="2" s="1"/>
  <c r="I36" i="2"/>
  <c r="H36" i="2"/>
  <c r="G36" i="2"/>
  <c r="F36" i="2"/>
  <c r="E36" i="2"/>
  <c r="D36" i="2"/>
  <c r="I28" i="1"/>
  <c r="H28" i="1"/>
  <c r="G28" i="1"/>
  <c r="F28" i="1"/>
  <c r="F29" i="1" s="1"/>
  <c r="E28" i="1"/>
  <c r="D28" i="1"/>
  <c r="I25" i="1"/>
  <c r="H25" i="1"/>
  <c r="H29" i="1" s="1"/>
  <c r="G25" i="1"/>
  <c r="F25" i="1"/>
  <c r="E25" i="1"/>
  <c r="D25" i="1"/>
  <c r="L44" i="14" l="1"/>
  <c r="M44" i="14"/>
  <c r="O44" i="14"/>
  <c r="Y78" i="6"/>
  <c r="X78" i="6"/>
  <c r="P78" i="6"/>
  <c r="Q78" i="6"/>
  <c r="O78" i="6"/>
  <c r="I78" i="6"/>
  <c r="H78" i="6"/>
  <c r="AC78" i="6"/>
  <c r="V78" i="6"/>
  <c r="U78" i="6"/>
  <c r="Z78" i="6"/>
  <c r="E78" i="6"/>
  <c r="M78" i="6"/>
  <c r="N78" i="6"/>
  <c r="J78" i="6"/>
  <c r="R78" i="6"/>
  <c r="K78" i="6"/>
  <c r="T50" i="5"/>
  <c r="U50" i="5"/>
  <c r="V50" i="5"/>
  <c r="W50" i="5"/>
  <c r="O50" i="5"/>
  <c r="G50" i="5"/>
  <c r="E50" i="5"/>
  <c r="D50" i="5"/>
  <c r="D44" i="4"/>
  <c r="J43" i="3"/>
  <c r="K43" i="3"/>
  <c r="F43" i="3"/>
  <c r="G43" i="2"/>
  <c r="I43" i="2"/>
  <c r="H43" i="2"/>
  <c r="D43" i="2"/>
  <c r="I29" i="1"/>
  <c r="F47" i="15"/>
  <c r="H47" i="15"/>
  <c r="N47" i="15"/>
  <c r="O47" i="15"/>
  <c r="I47" i="15"/>
  <c r="J47" i="15"/>
  <c r="G47" i="15"/>
  <c r="K47" i="15"/>
  <c r="D88" i="13"/>
  <c r="I72" i="11"/>
  <c r="Q72" i="11"/>
  <c r="AB72" i="11"/>
  <c r="R72" i="11"/>
  <c r="D72" i="11"/>
  <c r="Z73" i="8"/>
  <c r="Y73" i="8"/>
  <c r="S73" i="8"/>
  <c r="R73" i="8"/>
  <c r="Q73" i="8"/>
  <c r="K73" i="8"/>
  <c r="J73" i="8"/>
  <c r="I73" i="8"/>
  <c r="E29" i="1"/>
  <c r="D29" i="1"/>
  <c r="K44" i="4"/>
  <c r="P44" i="4"/>
  <c r="L44" i="4"/>
  <c r="E44" i="4"/>
  <c r="I44" i="4"/>
  <c r="E73" i="8"/>
  <c r="M73" i="8"/>
  <c r="U73" i="8"/>
  <c r="AC73" i="8"/>
  <c r="D73" i="8"/>
  <c r="L73" i="8"/>
  <c r="T73" i="8"/>
  <c r="AB73" i="8"/>
  <c r="H73" i="8"/>
  <c r="P73" i="8"/>
  <c r="X73" i="8"/>
  <c r="M132" i="13"/>
  <c r="I132" i="13"/>
  <c r="H132" i="13"/>
  <c r="E88" i="13"/>
  <c r="J88" i="13"/>
  <c r="H88" i="13"/>
  <c r="P88" i="13"/>
  <c r="F88" i="13"/>
  <c r="N88" i="13"/>
  <c r="J132" i="13"/>
  <c r="M88" i="13"/>
  <c r="G88" i="13"/>
  <c r="O88" i="13"/>
  <c r="I88" i="13"/>
  <c r="Q88" i="13"/>
  <c r="K132" i="13"/>
  <c r="K88" i="13"/>
  <c r="L88" i="13"/>
  <c r="D132" i="13"/>
  <c r="L132" i="13"/>
  <c r="L72" i="11"/>
  <c r="J72" i="11"/>
  <c r="F72" i="11"/>
  <c r="O72" i="11"/>
  <c r="H72" i="11"/>
  <c r="P72" i="11"/>
  <c r="X72" i="11"/>
  <c r="N72" i="11"/>
  <c r="W72" i="11"/>
  <c r="V72" i="11"/>
  <c r="G72" i="11"/>
  <c r="E72" i="11"/>
  <c r="M72" i="11"/>
  <c r="U72" i="11"/>
  <c r="K72" i="11"/>
  <c r="S72" i="11"/>
  <c r="AA72" i="11"/>
  <c r="M44" i="4"/>
  <c r="F44" i="4"/>
  <c r="O44" i="4"/>
  <c r="N44" i="4"/>
  <c r="G44" i="4"/>
  <c r="G29" i="1"/>
  <c r="G97" i="10"/>
  <c r="O97" i="10"/>
  <c r="W97" i="10"/>
  <c r="K97" i="10"/>
  <c r="S97" i="10"/>
  <c r="AA97" i="10"/>
  <c r="I97" i="10"/>
  <c r="Q97" i="10"/>
  <c r="Y97" i="10"/>
  <c r="J97" i="10"/>
  <c r="H97" i="10"/>
  <c r="X97" i="10"/>
  <c r="D97" i="10"/>
  <c r="T97" i="10"/>
  <c r="E97" i="10"/>
  <c r="M97" i="10"/>
  <c r="U97" i="10"/>
  <c r="AC97" i="10"/>
  <c r="Z97" i="10"/>
  <c r="P97" i="10"/>
  <c r="AB97" i="10"/>
  <c r="F97" i="10"/>
  <c r="N97" i="10"/>
  <c r="V97" i="10"/>
  <c r="R97" i="10"/>
  <c r="L97" i="10"/>
  <c r="Q47" i="15"/>
  <c r="P47" i="15"/>
  <c r="F44" i="14"/>
  <c r="N44" i="14"/>
  <c r="I44" i="14"/>
  <c r="K44" i="14"/>
  <c r="P44" i="14"/>
  <c r="O132" i="13"/>
  <c r="N132" i="13"/>
  <c r="AA78" i="6"/>
  <c r="W78" i="6"/>
  <c r="S78" i="6"/>
  <c r="L78" i="6"/>
  <c r="G78" i="6"/>
  <c r="F78" i="6"/>
  <c r="O42" i="12"/>
  <c r="N42" i="12"/>
  <c r="AC72" i="11"/>
</calcChain>
</file>

<file path=xl/sharedStrings.xml><?xml version="1.0" encoding="utf-8"?>
<sst xmlns="http://schemas.openxmlformats.org/spreadsheetml/2006/main" count="11581" uniqueCount="852">
  <si>
    <t>Año</t>
  </si>
  <si>
    <t>Total Superficie Plantada</t>
  </si>
  <si>
    <t>Sub total</t>
  </si>
  <si>
    <t>Pequeños propietarios</t>
  </si>
  <si>
    <t>Forestada</t>
  </si>
  <si>
    <t>Subtotal Forestada</t>
  </si>
  <si>
    <t>Acogida al DL 701</t>
  </si>
  <si>
    <t>No Acogida al DL 701</t>
  </si>
  <si>
    <t>Fuente:</t>
  </si>
  <si>
    <t>CONAF</t>
  </si>
  <si>
    <t>(1)</t>
  </si>
  <si>
    <t>Región de Arica y Parinacota : Superficie forestada por provincia, comuna y año (ha)</t>
  </si>
  <si>
    <t>Provincia</t>
  </si>
  <si>
    <t>Comuna</t>
  </si>
  <si>
    <t>Arica</t>
  </si>
  <si>
    <t>Camarones</t>
  </si>
  <si>
    <t>Subtotal Arica</t>
  </si>
  <si>
    <t>Parinacota</t>
  </si>
  <si>
    <t>Putre</t>
  </si>
  <si>
    <t>General Lagos</t>
  </si>
  <si>
    <t>Subtotal Parinacota</t>
  </si>
  <si>
    <t>Total Región de Arica y Parinacota</t>
  </si>
  <si>
    <t>Región de Arica y Parinacota : Superficie forestada por especie y año (ha)</t>
  </si>
  <si>
    <t>Especie</t>
  </si>
  <si>
    <t>Acacia  macrocantha</t>
  </si>
  <si>
    <t>Acacia saligna</t>
  </si>
  <si>
    <t>Atriplex nummularia</t>
  </si>
  <si>
    <t>Cassuarina stricta</t>
  </si>
  <si>
    <t>Cupressus macrocarpa</t>
  </si>
  <si>
    <t>Eucalyptus camaldulensis</t>
  </si>
  <si>
    <t>Eucalyptus globulus</t>
  </si>
  <si>
    <t>Eucalyptus sp</t>
  </si>
  <si>
    <t>Geoffraea decorticans</t>
  </si>
  <si>
    <t>Leucaena glauca</t>
  </si>
  <si>
    <t>Mioporum laetum</t>
  </si>
  <si>
    <t>Nerium oleander</t>
  </si>
  <si>
    <t>Polylepis rugulosa</t>
  </si>
  <si>
    <t>Populus sp</t>
  </si>
  <si>
    <t>Prosopis alba</t>
  </si>
  <si>
    <t>Prosopis sp</t>
  </si>
  <si>
    <t>Schinus molle</t>
  </si>
  <si>
    <t>Schinus terebintipholius</t>
  </si>
  <si>
    <t>Tamarix articulata</t>
  </si>
  <si>
    <t>Sin información</t>
  </si>
  <si>
    <t>TOTAL</t>
  </si>
  <si>
    <t>Nombre científico</t>
  </si>
  <si>
    <t>Nombre común</t>
  </si>
  <si>
    <t>Yaro</t>
  </si>
  <si>
    <t>Acacia azul</t>
  </si>
  <si>
    <t>Atriplex</t>
  </si>
  <si>
    <t>Casuarina</t>
  </si>
  <si>
    <t>Ciprés</t>
  </si>
  <si>
    <t>Eucalipto</t>
  </si>
  <si>
    <t>Chañar</t>
  </si>
  <si>
    <t>Tamarindo silvestre</t>
  </si>
  <si>
    <t>Mioporo</t>
  </si>
  <si>
    <t>Laurel de flor</t>
  </si>
  <si>
    <t>Queñoa</t>
  </si>
  <si>
    <t>Alamo</t>
  </si>
  <si>
    <t>Algarrobo</t>
  </si>
  <si>
    <t>Pimiento brasileño</t>
  </si>
  <si>
    <t>Pimiento</t>
  </si>
  <si>
    <t>Tamarix</t>
  </si>
  <si>
    <t>Región de Tarapacá : Superficie forestada y reforestada por provincia, comuna y año (ha)</t>
  </si>
  <si>
    <t>F</t>
  </si>
  <si>
    <t>R</t>
  </si>
  <si>
    <t>Iquique</t>
  </si>
  <si>
    <t>Huara</t>
  </si>
  <si>
    <t>Pozo Almonte</t>
  </si>
  <si>
    <t>Subtotal Iquique</t>
  </si>
  <si>
    <t>Total Región de Tarapacá</t>
  </si>
  <si>
    <t>F =</t>
  </si>
  <si>
    <t>Forestación</t>
  </si>
  <si>
    <t>R =</t>
  </si>
  <si>
    <t>Reforestación</t>
  </si>
  <si>
    <t>Tamarugal</t>
  </si>
  <si>
    <t>Pica</t>
  </si>
  <si>
    <t>Subtotal Tamarugal</t>
  </si>
  <si>
    <t>Región de Tarapacá : Superficie forestada y reforestada por especie y año (ha)</t>
  </si>
  <si>
    <t>Parkinsonia aculeata</t>
  </si>
  <si>
    <t>Prosopis chilensis</t>
  </si>
  <si>
    <t>Prosopis tamarugo</t>
  </si>
  <si>
    <t>Salix sp</t>
  </si>
  <si>
    <t>Forestación.</t>
  </si>
  <si>
    <t>Reforestación.</t>
  </si>
  <si>
    <t>Parkinsonia</t>
  </si>
  <si>
    <t>Tamarugo</t>
  </si>
  <si>
    <t>Sauce</t>
  </si>
  <si>
    <t>Región de Antofagasta : Superficie forestada y reforestada, por tipo de propietario y por año (ha)</t>
  </si>
  <si>
    <t>Región de Antofagasta : Superficie forestada por provincia, comuna y año (ha)</t>
  </si>
  <si>
    <t>Antofagasta</t>
  </si>
  <si>
    <t>Mejillones</t>
  </si>
  <si>
    <t>Sierra Gorda</t>
  </si>
  <si>
    <t>Tal Tal</t>
  </si>
  <si>
    <t>Sub total Antofagasta</t>
  </si>
  <si>
    <t>El Loa</t>
  </si>
  <si>
    <t>Calama</t>
  </si>
  <si>
    <t>Ollagüe</t>
  </si>
  <si>
    <t>San Pedro de Atacama</t>
  </si>
  <si>
    <t>Sub total El Loa</t>
  </si>
  <si>
    <t>Tocopilla</t>
  </si>
  <si>
    <t>María Elena</t>
  </si>
  <si>
    <t>Sub total Tocopilla</t>
  </si>
  <si>
    <t>Total Región de Antofagasta</t>
  </si>
  <si>
    <t>Región de Antofagasta : Superficie forestada por especie y año (ha)</t>
  </si>
  <si>
    <t>Acacia capensis</t>
  </si>
  <si>
    <t>Acacia dealbata</t>
  </si>
  <si>
    <t>Acacia visco</t>
  </si>
  <si>
    <t>Acacia sp</t>
  </si>
  <si>
    <t>Baccharis petiolata</t>
  </si>
  <si>
    <t>Caesalpina spinosa</t>
  </si>
  <si>
    <t>Cassuarina cuningamiana</t>
  </si>
  <si>
    <t>Cassuarina equisitifolia</t>
  </si>
  <si>
    <t>Eucalyptus cladocalix</t>
  </si>
  <si>
    <t>Phoenix canariensis</t>
  </si>
  <si>
    <t>Poiciana gillesii</t>
  </si>
  <si>
    <t>Schinus latifolius</t>
  </si>
  <si>
    <t>Tamarix aphila</t>
  </si>
  <si>
    <t>Tamarix gallica</t>
  </si>
  <si>
    <t>Tamarix sp</t>
  </si>
  <si>
    <t>Plantación mixta</t>
  </si>
  <si>
    <t>Acacia blanca</t>
  </si>
  <si>
    <t>Aromo</t>
  </si>
  <si>
    <t>Vilca</t>
  </si>
  <si>
    <t>Acacia</t>
  </si>
  <si>
    <t>Chilca</t>
  </si>
  <si>
    <t>Tara</t>
  </si>
  <si>
    <t>Palma canaria</t>
  </si>
  <si>
    <t>Poinciana gillesii</t>
  </si>
  <si>
    <t>Ave del paraíso</t>
  </si>
  <si>
    <t>Molle</t>
  </si>
  <si>
    <t>Región de Atacama : Superficie forestada y reforestada, por tipo de propietario y por año (ha)</t>
  </si>
  <si>
    <t>s/i</t>
  </si>
  <si>
    <t>CONAF.</t>
  </si>
  <si>
    <t>Región de Atacama : Superficie forestada y reforestada por provincia, comuna y año (ha)</t>
  </si>
  <si>
    <t>Copiapó</t>
  </si>
  <si>
    <t>Caldera</t>
  </si>
  <si>
    <t>Tierra Amarilla</t>
  </si>
  <si>
    <t>Sub total Copiapó</t>
  </si>
  <si>
    <t>Chañaral</t>
  </si>
  <si>
    <t>Diego de Almagro</t>
  </si>
  <si>
    <t>Sub total Chañaral</t>
  </si>
  <si>
    <t>Huasco</t>
  </si>
  <si>
    <t>Alto del Carmen</t>
  </si>
  <si>
    <t>Freirina</t>
  </si>
  <si>
    <t>Vallenar</t>
  </si>
  <si>
    <t>Sub total Huasco</t>
  </si>
  <si>
    <t>Total Región de Atacama</t>
  </si>
  <si>
    <t>s/i = Sin información</t>
  </si>
  <si>
    <t>Región de Atacama : Superficie forestada y reforestada por especie y año (ha)</t>
  </si>
  <si>
    <t>Acacia caven</t>
  </si>
  <si>
    <t>Acer negundo</t>
  </si>
  <si>
    <t>Albizia lophanta</t>
  </si>
  <si>
    <t>Brachychiton populneum</t>
  </si>
  <si>
    <t>Caesalpinia gilliesii</t>
  </si>
  <si>
    <t>Cassuarina sp</t>
  </si>
  <si>
    <t>Crataegus sp</t>
  </si>
  <si>
    <t>Eucalyptus gonocephala</t>
  </si>
  <si>
    <t>Eucalyptus salmonoflovia</t>
  </si>
  <si>
    <t>Ficus carica</t>
  </si>
  <si>
    <t>Ficus indica</t>
  </si>
  <si>
    <t>Ginkgo biloba</t>
  </si>
  <si>
    <t>Jacaranda angustifolia</t>
  </si>
  <si>
    <t>Jacaranda sp</t>
  </si>
  <si>
    <t>Leucaena leucocephala</t>
  </si>
  <si>
    <t>Leucaena sp</t>
  </si>
  <si>
    <t>Ligustrum sp</t>
  </si>
  <si>
    <t>Olea sp</t>
  </si>
  <si>
    <t>Populus nigra</t>
  </si>
  <si>
    <t>Quillaja saponaria</t>
  </si>
  <si>
    <t>Salix humboltiana</t>
  </si>
  <si>
    <t>Senna stipulacea</t>
  </si>
  <si>
    <t>Washingtonia filamentosa</t>
  </si>
  <si>
    <t>Espino</t>
  </si>
  <si>
    <t>Arce</t>
  </si>
  <si>
    <t>Albizia</t>
  </si>
  <si>
    <t>Crataegus</t>
  </si>
  <si>
    <t>Ficus</t>
  </si>
  <si>
    <t>Ginkgo</t>
  </si>
  <si>
    <t>Jacarandá</t>
  </si>
  <si>
    <t xml:space="preserve">Tamarindo silvestre 
</t>
  </si>
  <si>
    <t>Ligustro</t>
  </si>
  <si>
    <t>Olivo</t>
  </si>
  <si>
    <t xml:space="preserve">Palma canaria  
</t>
  </si>
  <si>
    <t xml:space="preserve">Alamo chileno </t>
  </si>
  <si>
    <t>Quillay</t>
  </si>
  <si>
    <t>Salix humboldtiana</t>
  </si>
  <si>
    <t>Sauce chileno</t>
  </si>
  <si>
    <t>Quebracho</t>
  </si>
  <si>
    <t>Washingtonia</t>
  </si>
  <si>
    <t>Región de Coquimbo : Superficie forestada y reforestada, por tipo de propietario y por año (ha)</t>
  </si>
  <si>
    <t>Región de Coquimbo : Superficie forestada y reforestada por provincia, comuna y año (ha)</t>
  </si>
  <si>
    <t>Elqui</t>
  </si>
  <si>
    <t>Andacollo</t>
  </si>
  <si>
    <t>Coquimbo</t>
  </si>
  <si>
    <t>La Higuera</t>
  </si>
  <si>
    <t>La Serena</t>
  </si>
  <si>
    <t>Paihuano</t>
  </si>
  <si>
    <t>Vicuña</t>
  </si>
  <si>
    <t>Sub total Elqui</t>
  </si>
  <si>
    <t>Choapa</t>
  </si>
  <si>
    <t>Canela</t>
  </si>
  <si>
    <t>Illapel</t>
  </si>
  <si>
    <t>Los Vilos</t>
  </si>
  <si>
    <t>Salamanca</t>
  </si>
  <si>
    <t>Sub total Choapa</t>
  </si>
  <si>
    <t>Limarí</t>
  </si>
  <si>
    <t>Combarbalá</t>
  </si>
  <si>
    <t>Monte Patria</t>
  </si>
  <si>
    <t>Ovalle</t>
  </si>
  <si>
    <t>Punitaqui</t>
  </si>
  <si>
    <t>Río Hurtado</t>
  </si>
  <si>
    <t>Sub total Limarí</t>
  </si>
  <si>
    <t>Total Región de Coquimbo</t>
  </si>
  <si>
    <t>Región de Coquimbo : Superficie forestada y reforestada por especie y año (ha)</t>
  </si>
  <si>
    <t>Acacia cyclops</t>
  </si>
  <si>
    <t>Acacia decurrens</t>
  </si>
  <si>
    <t>Acacia melanoxylon</t>
  </si>
  <si>
    <t>Albizzia lophanta</t>
  </si>
  <si>
    <t>Atriplex deserticola</t>
  </si>
  <si>
    <t>Atriplex repanda</t>
  </si>
  <si>
    <t>Caesalpinea spinosa</t>
  </si>
  <si>
    <t>Cassia closiana</t>
  </si>
  <si>
    <t>Criptocarya alba</t>
  </si>
  <si>
    <t>Cupressus arizonica</t>
  </si>
  <si>
    <t>Cupressus sp</t>
  </si>
  <si>
    <t>Eucalyptus cladocalyx</t>
  </si>
  <si>
    <t>Flourensia thurifera</t>
  </si>
  <si>
    <t>Gleditsia triacanthos</t>
  </si>
  <si>
    <t>Jacaranda mimosifolia</t>
  </si>
  <si>
    <t>Jubaea chilensis</t>
  </si>
  <si>
    <t>Lithraea caustica</t>
  </si>
  <si>
    <t>Maytenus boaria</t>
  </si>
  <si>
    <t>Robinia pseudoacacia</t>
  </si>
  <si>
    <t>Schinus polygamus</t>
  </si>
  <si>
    <t>Plantación mixta (1)</t>
  </si>
  <si>
    <t>CONAF, Empresas.</t>
  </si>
  <si>
    <t>Atriplex nummularia y Acacia saligna</t>
  </si>
  <si>
    <t>Acacia de costa</t>
  </si>
  <si>
    <t>Acacia verde</t>
  </si>
  <si>
    <t>Aromo australiano</t>
  </si>
  <si>
    <t>Albicia</t>
  </si>
  <si>
    <t>Cachiyuyo</t>
  </si>
  <si>
    <t>Sereno</t>
  </si>
  <si>
    <t>Peumo</t>
  </si>
  <si>
    <t>Maravilla del campo</t>
  </si>
  <si>
    <t>Acacia de tres espinas</t>
  </si>
  <si>
    <t>Palma chilena</t>
  </si>
  <si>
    <t>Litre</t>
  </si>
  <si>
    <t>Maitén</t>
  </si>
  <si>
    <t>Falsa acacia</t>
  </si>
  <si>
    <t>Región de Valparaíso : Superficie forestada y reforestada, por tipo de propietario y por año (ha)</t>
  </si>
  <si>
    <t>Región de Valparaíso : Superficie forestada y reforestada por provincia, comuna y año (ha)</t>
  </si>
  <si>
    <t>Isla de Pascua</t>
  </si>
  <si>
    <t>Subtotal Isla de Pascua</t>
  </si>
  <si>
    <t>Los Andes</t>
  </si>
  <si>
    <t>Calle Larga</t>
  </si>
  <si>
    <t>San Estebán</t>
  </si>
  <si>
    <t>Subtotal Los Andes</t>
  </si>
  <si>
    <t>Marga Marga</t>
  </si>
  <si>
    <t>Limache</t>
  </si>
  <si>
    <t>Olmué</t>
  </si>
  <si>
    <t>Quilpué</t>
  </si>
  <si>
    <t>Villa Alemana</t>
  </si>
  <si>
    <t>Subtotal Marga Marga</t>
  </si>
  <si>
    <t>Petorca</t>
  </si>
  <si>
    <t>Cabildo</t>
  </si>
  <si>
    <t>La Ligua</t>
  </si>
  <si>
    <t>Papudo</t>
  </si>
  <si>
    <t>Zapallar</t>
  </si>
  <si>
    <t>Subtotal Petorca</t>
  </si>
  <si>
    <t>Quillota</t>
  </si>
  <si>
    <t>Hijuelas</t>
  </si>
  <si>
    <t>La Calera</t>
  </si>
  <si>
    <t>La Cruz</t>
  </si>
  <si>
    <t>Nogales</t>
  </si>
  <si>
    <t>Subtotal Quillota</t>
  </si>
  <si>
    <t>San Antonio</t>
  </si>
  <si>
    <t>Cartagena</t>
  </si>
  <si>
    <t>El Quisco</t>
  </si>
  <si>
    <t>El Tabo</t>
  </si>
  <si>
    <t>Santo Domingo</t>
  </si>
  <si>
    <t>Subtotal San Antonio</t>
  </si>
  <si>
    <t>San Felipe</t>
  </si>
  <si>
    <t>Catemu</t>
  </si>
  <si>
    <t>Laillay</t>
  </si>
  <si>
    <t>Putaendo</t>
  </si>
  <si>
    <t>Subtotal San Felipe</t>
  </si>
  <si>
    <t>Valparaíso</t>
  </si>
  <si>
    <t>Casablanca</t>
  </si>
  <si>
    <t>Concón</t>
  </si>
  <si>
    <t>Puchuncaví</t>
  </si>
  <si>
    <t>Quintero</t>
  </si>
  <si>
    <t>Viña del Mar</t>
  </si>
  <si>
    <t>Subtotal Valparaíso</t>
  </si>
  <si>
    <t>Total Región de Valparaíso</t>
  </si>
  <si>
    <t>Región de Valparaíso : Superficie forestada y reforestada por especie y año (ha)</t>
  </si>
  <si>
    <t>Albizia lebbeck</t>
  </si>
  <si>
    <t>Casuarina equisetifolia</t>
  </si>
  <si>
    <t>Dodonaea viscosa</t>
  </si>
  <si>
    <t>Juglans sp</t>
  </si>
  <si>
    <t>Pinus pinea</t>
  </si>
  <si>
    <t>Pinus radiata</t>
  </si>
  <si>
    <t>Thespesia populnea</t>
  </si>
  <si>
    <t>Forrajeras</t>
  </si>
  <si>
    <t>Nativas</t>
  </si>
  <si>
    <t>Dodonaea</t>
  </si>
  <si>
    <t>Nogal</t>
  </si>
  <si>
    <t>Pino piñonero</t>
  </si>
  <si>
    <t>Pino insigne</t>
  </si>
  <si>
    <t>Mako'i</t>
  </si>
  <si>
    <t>Región Metropolitana de Santiago : Superficie forestada y reforestada, por tipo de propietario y por año (ha)</t>
  </si>
  <si>
    <t>Región Metropolitana de Santiago : Superficie forestada y reforestada por provincia, comuna y año (ha)</t>
  </si>
  <si>
    <t>Chacabuco</t>
  </si>
  <si>
    <t>Colina</t>
  </si>
  <si>
    <t>Lampa</t>
  </si>
  <si>
    <t>Til - Til</t>
  </si>
  <si>
    <t>Subtotal Chacabuco</t>
  </si>
  <si>
    <t>Cordillera</t>
  </si>
  <si>
    <t>Pirque</t>
  </si>
  <si>
    <t>San José de Maipo</t>
  </si>
  <si>
    <t>Subtotal Cordillera</t>
  </si>
  <si>
    <t>Maipo</t>
  </si>
  <si>
    <t>Buin</t>
  </si>
  <si>
    <t>Paine</t>
  </si>
  <si>
    <t>Subtotal Maipo</t>
  </si>
  <si>
    <t>Melipilla</t>
  </si>
  <si>
    <t>Alhué</t>
  </si>
  <si>
    <t>Curacaví</t>
  </si>
  <si>
    <t>María Pinto</t>
  </si>
  <si>
    <t>San Pedro</t>
  </si>
  <si>
    <t>Subtotal Melipilla</t>
  </si>
  <si>
    <t>Santiago</t>
  </si>
  <si>
    <t>La Reina</t>
  </si>
  <si>
    <t>Maipú</t>
  </si>
  <si>
    <t>Peñalolén</t>
  </si>
  <si>
    <t>Pudahuel</t>
  </si>
  <si>
    <t>Subtotal Santiago</t>
  </si>
  <si>
    <t>Talagante</t>
  </si>
  <si>
    <t>El Monte</t>
  </si>
  <si>
    <t>Isla de Maipo</t>
  </si>
  <si>
    <t>Padre Hurtado</t>
  </si>
  <si>
    <t>Peñaflor</t>
  </si>
  <si>
    <t>Subtotal Talagante</t>
  </si>
  <si>
    <t>Total Región Metropolitana</t>
  </si>
  <si>
    <t>Región Metropolitana de Santiago : Superficie forestada y reforestada por especie y año (ha)</t>
  </si>
  <si>
    <t xml:space="preserve">Cassuarina sp </t>
  </si>
  <si>
    <t>Shinus molle</t>
  </si>
  <si>
    <t>Región del Libertador Bernardo O'Higgins  : Superficie forestada y reforestada, por tipo de propietario y por año (ha)</t>
  </si>
  <si>
    <t>Región del Libertador General Bernando O'Higgins : Superficie forestada y reforestada por provincia, comuna y año (ha)</t>
  </si>
  <si>
    <t>Cachapoal</t>
  </si>
  <si>
    <t>Codehua</t>
  </si>
  <si>
    <t>Coinco</t>
  </si>
  <si>
    <t>Coltauco</t>
  </si>
  <si>
    <t>Doñihue</t>
  </si>
  <si>
    <t>Granero</t>
  </si>
  <si>
    <t>Las Cabras</t>
  </si>
  <si>
    <t>Machalí</t>
  </si>
  <si>
    <t>Malloa</t>
  </si>
  <si>
    <t>Mostazal</t>
  </si>
  <si>
    <t>Olivar</t>
  </si>
  <si>
    <t>Pichidegua</t>
  </si>
  <si>
    <t>Rancagua</t>
  </si>
  <si>
    <t>Rengo</t>
  </si>
  <si>
    <t>Requinoa</t>
  </si>
  <si>
    <t>San Vicente</t>
  </si>
  <si>
    <t>Subtotal Cachapoal</t>
  </si>
  <si>
    <t>Cardenal Caro</t>
  </si>
  <si>
    <t>La Estrella</t>
  </si>
  <si>
    <t>Litueche</t>
  </si>
  <si>
    <t>Navidad</t>
  </si>
  <si>
    <t>Paredones</t>
  </si>
  <si>
    <t>Pichilemu</t>
  </si>
  <si>
    <t>Subtotal Cardenal Caro</t>
  </si>
  <si>
    <t>Colchagua</t>
  </si>
  <si>
    <t>Chimbarongo</t>
  </si>
  <si>
    <t>Lolol</t>
  </si>
  <si>
    <t>Nancagua</t>
  </si>
  <si>
    <t>Palmilla</t>
  </si>
  <si>
    <t>Peralillo</t>
  </si>
  <si>
    <t>Placilla</t>
  </si>
  <si>
    <t>Pumanque</t>
  </si>
  <si>
    <t>San Fernando</t>
  </si>
  <si>
    <t>Santa Cruz</t>
  </si>
  <si>
    <t>Subtotal Colchagua</t>
  </si>
  <si>
    <t>TOTAL REGION DE O'HIGGINS</t>
  </si>
  <si>
    <t>Región del Libertador Bernardo O'Higgins : Superficie forestada y reforestada por especie y año (ha)</t>
  </si>
  <si>
    <t>Austrocedrus chilenensis</t>
  </si>
  <si>
    <t>Chamaecytisus palmensis</t>
  </si>
  <si>
    <t>Cupresus macrocarpa</t>
  </si>
  <si>
    <t>Eucalyptus delegatensis</t>
  </si>
  <si>
    <t>Peumus boldus</t>
  </si>
  <si>
    <t>Pseudotsuga mensiesii</t>
  </si>
  <si>
    <t>Ciprés de la cordillera</t>
  </si>
  <si>
    <t>Tagasaste</t>
  </si>
  <si>
    <t>Siete camisas</t>
  </si>
  <si>
    <t>Boldo</t>
  </si>
  <si>
    <t>Pino oregon</t>
  </si>
  <si>
    <t>Región del Maule  : Superficie forestada y reforestada, por tipo de propietario y por año (ha)</t>
  </si>
  <si>
    <t>Región del Maule : Superficie forestada y reforestada por provincia, comuna y año (ha)</t>
  </si>
  <si>
    <t>Cauquenes</t>
  </si>
  <si>
    <t>Chanco</t>
  </si>
  <si>
    <t>Pelluhue</t>
  </si>
  <si>
    <t>Subtotal Cauquenes</t>
  </si>
  <si>
    <t>Curicó</t>
  </si>
  <si>
    <t>Hualañé</t>
  </si>
  <si>
    <t>Licantén</t>
  </si>
  <si>
    <t>Molina</t>
  </si>
  <si>
    <t>Rauco</t>
  </si>
  <si>
    <t>Romeral</t>
  </si>
  <si>
    <t>Sagrada Familia</t>
  </si>
  <si>
    <t>Teno</t>
  </si>
  <si>
    <t>Vichuquén</t>
  </si>
  <si>
    <t>Subtotal Curicó</t>
  </si>
  <si>
    <t>Linares</t>
  </si>
  <si>
    <t>Colbún</t>
  </si>
  <si>
    <t>Longaví</t>
  </si>
  <si>
    <t>Parral</t>
  </si>
  <si>
    <t>Retiro</t>
  </si>
  <si>
    <t>San Javier</t>
  </si>
  <si>
    <t>Villa Alegre</t>
  </si>
  <si>
    <t>Yerbas Buenas</t>
  </si>
  <si>
    <t>Subtotal Linares</t>
  </si>
  <si>
    <t>Talca</t>
  </si>
  <si>
    <t>Constitución</t>
  </si>
  <si>
    <t>Curepto</t>
  </si>
  <si>
    <t>Empedrado</t>
  </si>
  <si>
    <t>Maule</t>
  </si>
  <si>
    <t>Pelarco</t>
  </si>
  <si>
    <t>Pencahue</t>
  </si>
  <si>
    <t>Río Claro</t>
  </si>
  <si>
    <t>San Clemente</t>
  </si>
  <si>
    <t>San Rafael</t>
  </si>
  <si>
    <t>Subtotal Talca</t>
  </si>
  <si>
    <t>TOTAL REGION DEL MAULE</t>
  </si>
  <si>
    <t>Región del Maule : Superficie forestada y reforestada por especie y año (ha)</t>
  </si>
  <si>
    <t>Castanea sativa</t>
  </si>
  <si>
    <t>Eucalyptus nitens</t>
  </si>
  <si>
    <t>Fraxinus exelsior</t>
  </si>
  <si>
    <t>Juglans regia</t>
  </si>
  <si>
    <t>Nothofagus alessandri</t>
  </si>
  <si>
    <t>Nothofagus alpina</t>
  </si>
  <si>
    <t>Pseudotsuga menziesii</t>
  </si>
  <si>
    <t xml:space="preserve">Aromo </t>
  </si>
  <si>
    <t>Castaño</t>
  </si>
  <si>
    <t>Fresno</t>
  </si>
  <si>
    <t>Ruil</t>
  </si>
  <si>
    <t>Rauli</t>
  </si>
  <si>
    <t>Pino oregón</t>
  </si>
  <si>
    <t>Región del Biobío : Superficie forestada y reforestada, por tipo de propietario y por año (ha)</t>
  </si>
  <si>
    <t>Superficies corregidas por duplicaciones de predios detectadas en el segmento Otros propietarios, tanto en forestación como en reforestación .</t>
  </si>
  <si>
    <t>Región del Biobío : Superficie forestada y reforestada por provincia, comuna y año (ha)</t>
  </si>
  <si>
    <t>Arauco</t>
  </si>
  <si>
    <t>Cañete</t>
  </si>
  <si>
    <t>Contulmo</t>
  </si>
  <si>
    <t>Curanilahue</t>
  </si>
  <si>
    <t>Lebu</t>
  </si>
  <si>
    <t>Los Alamos</t>
  </si>
  <si>
    <t>Tirúa</t>
  </si>
  <si>
    <t>Sub total Arauco</t>
  </si>
  <si>
    <t>Biobío</t>
  </si>
  <si>
    <t>Antuco</t>
  </si>
  <si>
    <t>Cabrero</t>
  </si>
  <si>
    <t>Laja</t>
  </si>
  <si>
    <t>Los Angeles</t>
  </si>
  <si>
    <t>Mulchén</t>
  </si>
  <si>
    <t>Nacimiento</t>
  </si>
  <si>
    <t>Negrete</t>
  </si>
  <si>
    <t>Quilaco</t>
  </si>
  <si>
    <t>Quilleco</t>
  </si>
  <si>
    <t>San Rosendo</t>
  </si>
  <si>
    <t>Santa Bárbara</t>
  </si>
  <si>
    <t>Santa Juana</t>
  </si>
  <si>
    <t>Tucapel</t>
  </si>
  <si>
    <t>Yumbel</t>
  </si>
  <si>
    <t>Alto Biobío</t>
  </si>
  <si>
    <t>Sub total Biobío</t>
  </si>
  <si>
    <t>Concepción</t>
  </si>
  <si>
    <t>Coronel</t>
  </si>
  <si>
    <t>Chiguayante</t>
  </si>
  <si>
    <t>Florida</t>
  </si>
  <si>
    <t>Hualqui</t>
  </si>
  <si>
    <t>Lota</t>
  </si>
  <si>
    <t>Penco</t>
  </si>
  <si>
    <t>San Pedro de la Paz</t>
  </si>
  <si>
    <t>Talcahuano</t>
  </si>
  <si>
    <t>Tomé</t>
  </si>
  <si>
    <t>Sub total Concepción</t>
  </si>
  <si>
    <t>Ñuble</t>
  </si>
  <si>
    <t>Bulnes</t>
  </si>
  <si>
    <t>Cobquecura</t>
  </si>
  <si>
    <t>Coelemu</t>
  </si>
  <si>
    <t>Coihueco</t>
  </si>
  <si>
    <t>Chillán</t>
  </si>
  <si>
    <t>Chillán Viejo</t>
  </si>
  <si>
    <t>El Carmen</t>
  </si>
  <si>
    <t>Ninhue</t>
  </si>
  <si>
    <t>Ñiquén</t>
  </si>
  <si>
    <t>Pemuco</t>
  </si>
  <si>
    <t>Pinto</t>
  </si>
  <si>
    <t>Portezuelo</t>
  </si>
  <si>
    <t>Quillón</t>
  </si>
  <si>
    <t>Quirihue</t>
  </si>
  <si>
    <t>Ránquil</t>
  </si>
  <si>
    <t>San Carlos</t>
  </si>
  <si>
    <t>San Fabián</t>
  </si>
  <si>
    <t>San Ignacio</t>
  </si>
  <si>
    <t>San Nicolás</t>
  </si>
  <si>
    <t>Treguaco</t>
  </si>
  <si>
    <t>Yungay</t>
  </si>
  <si>
    <t>Sub total provincia de Ñuble</t>
  </si>
  <si>
    <t>Total Región del Biobío</t>
  </si>
  <si>
    <t>Región del Biobío : Superficie forestada y reforestada por especie y año (ha)</t>
  </si>
  <si>
    <t>Eucalyptus regnans</t>
  </si>
  <si>
    <t>Eucalyptus viminalis</t>
  </si>
  <si>
    <t>Lomatia hirsuta</t>
  </si>
  <si>
    <t>Nothofagus dombeyi</t>
  </si>
  <si>
    <t>Nothofagus sp</t>
  </si>
  <si>
    <t>Pinus ponderosa</t>
  </si>
  <si>
    <t>Populus alba</t>
  </si>
  <si>
    <t>F=</t>
  </si>
  <si>
    <t>R=</t>
  </si>
  <si>
    <t>Radal</t>
  </si>
  <si>
    <t>Raulí</t>
  </si>
  <si>
    <t>Coihue</t>
  </si>
  <si>
    <t>Pino ponderosa</t>
  </si>
  <si>
    <t>Alamo común</t>
  </si>
  <si>
    <t>Falso acacio</t>
  </si>
  <si>
    <t>Región de la Araucanía : Superficie forestada y reforestada, por tipo de propietario y por año (ha)</t>
  </si>
  <si>
    <t>Región de la Araucanía : Superficie forestada y reforestada por provincia, comuna y año (ha)</t>
  </si>
  <si>
    <t>Cautín</t>
  </si>
  <si>
    <t>Carahue</t>
  </si>
  <si>
    <t>Cholchol</t>
  </si>
  <si>
    <t>Cunco</t>
  </si>
  <si>
    <t>Curarrehue</t>
  </si>
  <si>
    <t>Freire</t>
  </si>
  <si>
    <t>Galvarino</t>
  </si>
  <si>
    <t>Gorbea</t>
  </si>
  <si>
    <t>Lautaro</t>
  </si>
  <si>
    <t>Loncoche</t>
  </si>
  <si>
    <t>Melipeuco</t>
  </si>
  <si>
    <t>Nueva Imperial</t>
  </si>
  <si>
    <t>Padre las Casas</t>
  </si>
  <si>
    <t>Perquenco</t>
  </si>
  <si>
    <t>Pitrufquén</t>
  </si>
  <si>
    <t>Pucón</t>
  </si>
  <si>
    <t>Saavedra</t>
  </si>
  <si>
    <t>Temuco</t>
  </si>
  <si>
    <t>Toltén</t>
  </si>
  <si>
    <t>Vilcún</t>
  </si>
  <si>
    <t>Villarrica</t>
  </si>
  <si>
    <t>s/i de comuna</t>
  </si>
  <si>
    <t>Subtotal Cautín</t>
  </si>
  <si>
    <t>Malleco</t>
  </si>
  <si>
    <t>Angol</t>
  </si>
  <si>
    <t>Collipulli</t>
  </si>
  <si>
    <t>Curacautín</t>
  </si>
  <si>
    <t>Ercilla</t>
  </si>
  <si>
    <t>Lonquimay</t>
  </si>
  <si>
    <t>Los Sauces</t>
  </si>
  <si>
    <t>Lumaco</t>
  </si>
  <si>
    <t>Purén</t>
  </si>
  <si>
    <t>Renaico</t>
  </si>
  <si>
    <t>Traigén</t>
  </si>
  <si>
    <t>Victoria</t>
  </si>
  <si>
    <t>Subtotal Malleco</t>
  </si>
  <si>
    <t>Total Región de la Araucanía</t>
  </si>
  <si>
    <t>Región de la Araucanía : Superficie forestada y reforestada por especie y año (ha)</t>
  </si>
  <si>
    <t>Araucaria araucana</t>
  </si>
  <si>
    <t>Austrocedrus chilenesis</t>
  </si>
  <si>
    <t xml:space="preserve">Eucryphia cordifolia  </t>
  </si>
  <si>
    <t>Gevuina avellana</t>
  </si>
  <si>
    <t xml:space="preserve">Maytenus boaria  </t>
  </si>
  <si>
    <t>Nothofagus obliqua</t>
  </si>
  <si>
    <t>Pinus contorta</t>
  </si>
  <si>
    <t>Quercus sp</t>
  </si>
  <si>
    <t>Araucaria</t>
  </si>
  <si>
    <t>Ulmo</t>
  </si>
  <si>
    <t>Avellano</t>
  </si>
  <si>
    <t>Cohue</t>
  </si>
  <si>
    <t>Roble</t>
  </si>
  <si>
    <t>Pino</t>
  </si>
  <si>
    <t>Encina</t>
  </si>
  <si>
    <t>Región de Los Ríos : Superficie forestada y reforestada por provincia, comuna y año (ha)</t>
  </si>
  <si>
    <t>Ranco</t>
  </si>
  <si>
    <t>Futrono</t>
  </si>
  <si>
    <t>La Unión</t>
  </si>
  <si>
    <t>Lago Ranco</t>
  </si>
  <si>
    <t>Río Bueno</t>
  </si>
  <si>
    <t>Subtotal Ranco</t>
  </si>
  <si>
    <t>Valdivia</t>
  </si>
  <si>
    <t>Corral</t>
  </si>
  <si>
    <t>Lanco</t>
  </si>
  <si>
    <t>Los Lagos</t>
  </si>
  <si>
    <t>Máfil</t>
  </si>
  <si>
    <t>Mariquina</t>
  </si>
  <si>
    <t>Paillaco</t>
  </si>
  <si>
    <t>Panguipuilli</t>
  </si>
  <si>
    <t>Subtotal Valdivia</t>
  </si>
  <si>
    <t>TOTAL REGION DE LOS RIOS</t>
  </si>
  <si>
    <t>Región de Los Ríos : Superficie forestada y reforestada por especie y año (ha)</t>
  </si>
  <si>
    <t>Sequoia sp</t>
  </si>
  <si>
    <t>Sequoia</t>
  </si>
  <si>
    <t>Región de Los Lagos : Superficie forestada y reforestada, por tipo de propietario y por año (ha)</t>
  </si>
  <si>
    <t>Región de Los Lagos : Superficie forestada y reforestada por provincia, comuna y año (ha)</t>
  </si>
  <si>
    <t>Chiloé</t>
  </si>
  <si>
    <t>Ancud</t>
  </si>
  <si>
    <t>Castro</t>
  </si>
  <si>
    <t>Chonchi</t>
  </si>
  <si>
    <t>Curaco de Velez</t>
  </si>
  <si>
    <t>Dalcahue</t>
  </si>
  <si>
    <t>Puqueldón</t>
  </si>
  <si>
    <t>Queilén</t>
  </si>
  <si>
    <t>Quellón</t>
  </si>
  <si>
    <t>Quemchi</t>
  </si>
  <si>
    <t>Quinchao</t>
  </si>
  <si>
    <t>Subtotal Chiloé</t>
  </si>
  <si>
    <t>Llanquihue</t>
  </si>
  <si>
    <t>Calbuco</t>
  </si>
  <si>
    <t>Cochamó</t>
  </si>
  <si>
    <t>Fresia</t>
  </si>
  <si>
    <t>Frutillar</t>
  </si>
  <si>
    <t>Los Muermos</t>
  </si>
  <si>
    <t>Maullín</t>
  </si>
  <si>
    <t>Puerto Montt</t>
  </si>
  <si>
    <t>Puerto Varas</t>
  </si>
  <si>
    <t>Subtotal Llanquihue</t>
  </si>
  <si>
    <t>Osorno</t>
  </si>
  <si>
    <t>Osono</t>
  </si>
  <si>
    <t>Puerto Octay</t>
  </si>
  <si>
    <t>Purranque</t>
  </si>
  <si>
    <t>Puyehue</t>
  </si>
  <si>
    <t>Río Negro</t>
  </si>
  <si>
    <t>San Juan de la Costa</t>
  </si>
  <si>
    <t>San Pablo</t>
  </si>
  <si>
    <t>Subtotal Osorno</t>
  </si>
  <si>
    <t>Palena</t>
  </si>
  <si>
    <t>Chaitén</t>
  </si>
  <si>
    <t>Futaleufú</t>
  </si>
  <si>
    <t>Hualaihué</t>
  </si>
  <si>
    <t>Subtotal Palena</t>
  </si>
  <si>
    <t>TOTAL REGION DE LOS LAGOS</t>
  </si>
  <si>
    <t>Región de Los Lagos : Superficie forestada y reforestada por especie y año (ha)</t>
  </si>
  <si>
    <t>Austrocedrus chilensis</t>
  </si>
  <si>
    <t>Cupressus torulosa</t>
  </si>
  <si>
    <t>Eucryphia cordifolia</t>
  </si>
  <si>
    <t>Laurelia philippiana</t>
  </si>
  <si>
    <t>Nothofagus nitida</t>
  </si>
  <si>
    <t>Pilgerodendron uviferum</t>
  </si>
  <si>
    <t>Tepa</t>
  </si>
  <si>
    <t>Coihue de Chiloé</t>
  </si>
  <si>
    <t>Ciprés de las Guaitecas</t>
  </si>
  <si>
    <t>Región de Aisén : Superficie forestada y reforestada, por tipo de propietario y por año (ha)</t>
  </si>
  <si>
    <t>Región de Aisén : Superficie forestada por provincia, comuna y año (ha)</t>
  </si>
  <si>
    <t>Aisén</t>
  </si>
  <si>
    <t>Cisnes</t>
  </si>
  <si>
    <t>Subtotal Aisén</t>
  </si>
  <si>
    <t>Capitán Prat</t>
  </si>
  <si>
    <t>Cochrane</t>
  </si>
  <si>
    <t>O'Higgins</t>
  </si>
  <si>
    <t>Coihaique</t>
  </si>
  <si>
    <t>Lago Verde</t>
  </si>
  <si>
    <t>General Carrera</t>
  </si>
  <si>
    <t>Chile Chico</t>
  </si>
  <si>
    <t>Río Ibañez</t>
  </si>
  <si>
    <t>Subtotal General Carrera</t>
  </si>
  <si>
    <t>Total Región de Aisén</t>
  </si>
  <si>
    <t>Región de Aisén : Superficie forestada por especie y año (ha)</t>
  </si>
  <si>
    <t>Araucaria aruacana</t>
  </si>
  <si>
    <t>Larix decidua</t>
  </si>
  <si>
    <t>Nothofagus pumilio</t>
  </si>
  <si>
    <t>Pinus silvestris</t>
  </si>
  <si>
    <t>Eucalipto delegatensis</t>
  </si>
  <si>
    <t>Eucalipto sp</t>
  </si>
  <si>
    <t>Alerce europeo</t>
  </si>
  <si>
    <t>Lenga</t>
  </si>
  <si>
    <t>Región de Magallanes y la Antártica Chilena : Superficie forestada y reforestada, por tipo de propietario y por año (ha)</t>
  </si>
  <si>
    <t>Región de Magallanes y la Antártica Chilena : Superficie forestada por provincia, comuna y año (ha)</t>
  </si>
  <si>
    <t>Magallanes</t>
  </si>
  <si>
    <t>Laguna Blanca</t>
  </si>
  <si>
    <t>Punta Arenas</t>
  </si>
  <si>
    <t>Río Verde</t>
  </si>
  <si>
    <t>San Gregorio</t>
  </si>
  <si>
    <t>Subtotal Magallanes</t>
  </si>
  <si>
    <t>Tierra del Fuego</t>
  </si>
  <si>
    <t>Porvenir</t>
  </si>
  <si>
    <t>Primavera</t>
  </si>
  <si>
    <t>Timaukel</t>
  </si>
  <si>
    <t>Subtotal Tierra del Fuego</t>
  </si>
  <si>
    <t>Ultima Esperanza</t>
  </si>
  <si>
    <t>Natales</t>
  </si>
  <si>
    <t>Torres del Paine</t>
  </si>
  <si>
    <t>Subtotal Ultima Esperanza</t>
  </si>
  <si>
    <t>Antártica Chilena</t>
  </si>
  <si>
    <t>Cabo de Hornos</t>
  </si>
  <si>
    <t>Subtotal Antártica Chilena</t>
  </si>
  <si>
    <t>TOTAL REGION DE MAGALLANES Y LA ANTARTICA CHILENA</t>
  </si>
  <si>
    <t>F = Forestación</t>
  </si>
  <si>
    <t>R = Reforestación</t>
  </si>
  <si>
    <t>Región de Magallanes y la Antártica Chilena : Superficie forestada por especie y año (ha)</t>
  </si>
  <si>
    <t>Alnus sp</t>
  </si>
  <si>
    <t>Betula sp</t>
  </si>
  <si>
    <t>Maytenus magellanica</t>
  </si>
  <si>
    <t>Nothofagus betuloides</t>
  </si>
  <si>
    <t>Pinus pinaster</t>
  </si>
  <si>
    <t>Populus x canadensis</t>
  </si>
  <si>
    <t>Aliso</t>
  </si>
  <si>
    <t>Abedul</t>
  </si>
  <si>
    <t>Leñadura</t>
  </si>
  <si>
    <t>Coihue de Magallanes</t>
  </si>
  <si>
    <t>Alamo canadiense</t>
  </si>
  <si>
    <t>Teodoro Schmidt</t>
  </si>
  <si>
    <t>sin información</t>
  </si>
  <si>
    <t>Subtotal Capitán Prat</t>
  </si>
  <si>
    <t>Subtotal Coyhaique</t>
  </si>
  <si>
    <t>Coyhaique</t>
  </si>
  <si>
    <t>Nothofagus antartica</t>
  </si>
  <si>
    <t>Ciprés de la Cordillera</t>
  </si>
  <si>
    <t>Ñirre</t>
  </si>
  <si>
    <t>Salix fragilis</t>
  </si>
  <si>
    <t>Grevillea robusta</t>
  </si>
  <si>
    <t>Roble australiano</t>
  </si>
  <si>
    <t>Visco</t>
  </si>
  <si>
    <t>(2)</t>
  </si>
  <si>
    <t>Populus trichosperma</t>
  </si>
  <si>
    <t>Alamo negro</t>
  </si>
  <si>
    <t>Refores-tada</t>
  </si>
  <si>
    <t>(3)</t>
  </si>
  <si>
    <t>Incluye a las siguientes empresas matrices con todas sus empresas asociadas, según corresponda: CMPC Forestal, Masisa Forestal S.A., Bosques Arauco S.A., Bosques Cautín S.A., Forestal Anchile Ltda., Forestal Celco S.A., Forestal Comaco S.A., Forestal Los Lagos S.A., Forestal Tierra Chilena Ltda. y Volterra S.A.</t>
  </si>
  <si>
    <t>Acogida al DL 701 (1)</t>
  </si>
  <si>
    <t>Thuja plicata</t>
  </si>
  <si>
    <t>Huingán</t>
  </si>
  <si>
    <t>Tuya gigante</t>
  </si>
  <si>
    <t>s/información</t>
  </si>
  <si>
    <t>Mezcla nativas</t>
  </si>
  <si>
    <t>Principales empresas forestales (3)</t>
  </si>
  <si>
    <t>Marchihue</t>
  </si>
  <si>
    <t>2010 (1)</t>
  </si>
  <si>
    <t>Eucalyptus grandis</t>
  </si>
  <si>
    <r>
      <t>Principales empresas forestales</t>
    </r>
    <r>
      <rPr>
        <b/>
        <sz val="8"/>
        <rFont val="Calibri"/>
        <family val="2"/>
        <scheme val="minor"/>
      </rPr>
      <t xml:space="preserve"> (3)</t>
    </r>
  </si>
  <si>
    <t>Varias exóticas</t>
  </si>
  <si>
    <t>2010 (4)</t>
  </si>
  <si>
    <t>(4)</t>
  </si>
  <si>
    <t>Amomyrtus luma</t>
  </si>
  <si>
    <t>Arrayán</t>
  </si>
  <si>
    <t>El 02/10/2007 se crea la región de Los Ríos a partir de la provincia de Valdivia.</t>
  </si>
  <si>
    <r>
      <t xml:space="preserve">Región de Los Ríos </t>
    </r>
    <r>
      <rPr>
        <b/>
        <sz val="8"/>
        <rFont val="Calibri"/>
        <family val="2"/>
        <scheme val="minor"/>
      </rPr>
      <t xml:space="preserve">(1) </t>
    </r>
    <r>
      <rPr>
        <b/>
        <sz val="9"/>
        <rFont val="Calibri"/>
        <family val="2"/>
        <scheme val="minor"/>
      </rPr>
      <t>: Superficie forestada y reforestada, por tipo de propietario y por año (ha)</t>
    </r>
  </si>
  <si>
    <r>
      <t xml:space="preserve">Acogida al DL 701 </t>
    </r>
    <r>
      <rPr>
        <b/>
        <sz val="8"/>
        <rFont val="Calibri"/>
        <family val="2"/>
        <scheme val="minor"/>
      </rPr>
      <t>(2)</t>
    </r>
  </si>
  <si>
    <r>
      <t>Acogida al DL 701 (</t>
    </r>
    <r>
      <rPr>
        <b/>
        <sz val="8"/>
        <rFont val="Calibri"/>
        <family val="2"/>
        <scheme val="minor"/>
      </rPr>
      <t>2</t>
    </r>
    <r>
      <rPr>
        <b/>
        <sz val="9"/>
        <rFont val="Calibri"/>
        <family val="2"/>
        <scheme val="minor"/>
      </rPr>
      <t>)</t>
    </r>
  </si>
  <si>
    <r>
      <t>Acogida al DL 701</t>
    </r>
    <r>
      <rPr>
        <b/>
        <sz val="8"/>
        <rFont val="Calibri"/>
        <family val="2"/>
        <scheme val="minor"/>
      </rPr>
      <t xml:space="preserve"> (2)</t>
    </r>
  </si>
  <si>
    <t>El 02/10/2007 se crea la región de Los Ríos a partir de terrenos de la región de Los Lagos.</t>
  </si>
  <si>
    <r>
      <t xml:space="preserve">Región de Arica y Parinacota </t>
    </r>
    <r>
      <rPr>
        <b/>
        <sz val="8"/>
        <rFont val="Calibri"/>
        <family val="2"/>
        <scheme val="minor"/>
      </rPr>
      <t xml:space="preserve">(1) </t>
    </r>
    <r>
      <rPr>
        <b/>
        <sz val="9"/>
        <rFont val="Calibri"/>
        <family val="2"/>
        <scheme val="minor"/>
      </rPr>
      <t>: Superficie forestada y reforestada, por tipo de propietario y por año (ha)</t>
    </r>
  </si>
  <si>
    <t>El 08/10/2007 se crea la región de Arica y Parinacota a partir de terrenos pertenecientes a la región de Tarapacá.</t>
  </si>
  <si>
    <r>
      <t>Región de Tarapacá</t>
    </r>
    <r>
      <rPr>
        <b/>
        <sz val="8"/>
        <rFont val="Calibri"/>
        <family val="2"/>
        <scheme val="minor"/>
      </rPr>
      <t xml:space="preserve"> (1)</t>
    </r>
    <r>
      <rPr>
        <b/>
        <sz val="9"/>
        <rFont val="Calibri"/>
        <family val="2"/>
        <scheme val="minor"/>
      </rPr>
      <t xml:space="preserve"> : Superficie forestada y reforestada, por tipo de propietario y por año (ha)</t>
    </r>
  </si>
  <si>
    <t>2011 (4)</t>
  </si>
  <si>
    <r>
      <t xml:space="preserve">Principales empresas forestales </t>
    </r>
    <r>
      <rPr>
        <b/>
        <sz val="8"/>
        <rFont val="Calibri"/>
        <family val="2"/>
        <scheme val="minor"/>
      </rPr>
      <t>(4)</t>
    </r>
  </si>
  <si>
    <r>
      <t>Principales empresas fortetales</t>
    </r>
    <r>
      <rPr>
        <b/>
        <sz val="8"/>
        <rFont val="Calibri"/>
        <family val="2"/>
        <scheme val="minor"/>
      </rPr>
      <t xml:space="preserve"> (3)</t>
    </r>
  </si>
  <si>
    <r>
      <t>2007</t>
    </r>
    <r>
      <rPr>
        <sz val="8"/>
        <rFont val="Calibri"/>
        <family val="2"/>
        <scheme val="minor"/>
      </rPr>
      <t xml:space="preserve"> (4)</t>
    </r>
  </si>
  <si>
    <t>Polylepis tarapacana</t>
  </si>
  <si>
    <t>Polylepis tarapacana (n)</t>
  </si>
  <si>
    <t>Polylepis rugulosa (n)</t>
  </si>
  <si>
    <t>Prosopis alba (n)</t>
  </si>
  <si>
    <t>Prosopis sp (n)</t>
  </si>
  <si>
    <t>Schinus molle (n)</t>
  </si>
  <si>
    <t>(n) = nativas.</t>
  </si>
  <si>
    <t>Queñoa de altura</t>
  </si>
  <si>
    <t>Prosopis chilensis (n)</t>
  </si>
  <si>
    <t>Prosopis tamarugo (n)</t>
  </si>
  <si>
    <t>n = nativas.</t>
  </si>
  <si>
    <t>Geoffraea decorticans n)</t>
  </si>
  <si>
    <t>Schinus latifolius (n)</t>
  </si>
  <si>
    <t>Acacia caven (n)</t>
  </si>
  <si>
    <t>Cassia closiana (n)</t>
  </si>
  <si>
    <t>Geoffraea decorticans (n)</t>
  </si>
  <si>
    <t>Quillaja saponaria (n)</t>
  </si>
  <si>
    <t>Schinus polygamus (n)</t>
  </si>
  <si>
    <t>Caesalpinia spinosa</t>
  </si>
  <si>
    <t>Senna cumingii (n)</t>
  </si>
  <si>
    <t>Alcaparra</t>
  </si>
  <si>
    <t>Atriplex deserticola (n)</t>
  </si>
  <si>
    <t>Atriplex repanda (n)</t>
  </si>
  <si>
    <t>Criptocarya alba (n)</t>
  </si>
  <si>
    <t>Flourensia thurifera (n)</t>
  </si>
  <si>
    <t>Jubaea chilensis (n)</t>
  </si>
  <si>
    <t>Lithraea caustica (n)</t>
  </si>
  <si>
    <t>Maytenus boaria (n)</t>
  </si>
  <si>
    <t>Cryptocaria alba (n)</t>
  </si>
  <si>
    <t>Cryptocaria alba</t>
  </si>
  <si>
    <t>Leucaena</t>
  </si>
  <si>
    <t>Peral japonés</t>
  </si>
  <si>
    <t>Ponciano</t>
  </si>
  <si>
    <t>Shinus molle (n)</t>
  </si>
  <si>
    <t>Chépica</t>
  </si>
  <si>
    <t>Pini piñonero</t>
  </si>
  <si>
    <t>Austrocedrus chilenensis (n)</t>
  </si>
  <si>
    <t>Peumus boldus (n)</t>
  </si>
  <si>
    <t>Escallonia revoluta</t>
  </si>
  <si>
    <t>Escallonia revoluta (n)</t>
  </si>
  <si>
    <t>Nothofagus alessandri (n)</t>
  </si>
  <si>
    <t>Nothofagus alpina (n)</t>
  </si>
  <si>
    <t>Eucalyptus glonis</t>
  </si>
  <si>
    <t>Lomatia hirsuta (n)</t>
  </si>
  <si>
    <t>Nothofagus dombeyi (n)</t>
  </si>
  <si>
    <t>Nothofagus sp (n)</t>
  </si>
  <si>
    <t>Eucalyptus badgensis</t>
  </si>
  <si>
    <t>Eucalyptus smithii</t>
  </si>
  <si>
    <t>Eucalyptus (hibrido)</t>
  </si>
  <si>
    <t>Nothofagus obliqua (n)</t>
  </si>
  <si>
    <t>Tipo Forestal Siempreverde (n)</t>
  </si>
  <si>
    <t>Tipo Forestal Roble-Raulí-Coihue (n)</t>
  </si>
  <si>
    <t>Tipo Forestal Esclerófilo (n)</t>
  </si>
  <si>
    <t>Araucaria araucana (n)</t>
  </si>
  <si>
    <t>Austrocedrus chilenesis (n)</t>
  </si>
  <si>
    <t>Eucryphia cordifolia (n)</t>
  </si>
  <si>
    <t>Gevuina avellana (n)</t>
  </si>
  <si>
    <t>Amomyrtus luma (n)</t>
  </si>
  <si>
    <t>Austrocedrus chilensis (n)</t>
  </si>
  <si>
    <t>Laurelia philippiana (n)</t>
  </si>
  <si>
    <t>Nothofagus nitida (n)</t>
  </si>
  <si>
    <t>Pilgerodendron uviferum (n)</t>
  </si>
  <si>
    <t>Araucaria aruacana (n)</t>
  </si>
  <si>
    <t>Nothofagus antartica (n)</t>
  </si>
  <si>
    <t>Nothofagus pumilio (n)</t>
  </si>
  <si>
    <t>Maytenus magellanica (n)</t>
  </si>
  <si>
    <t>Nothofagus betuloides (n)</t>
  </si>
  <si>
    <t>Drimys winteri (n)</t>
  </si>
  <si>
    <t>Drimys winteri</t>
  </si>
  <si>
    <t>Canelo</t>
  </si>
  <si>
    <t>Medianos propietarios</t>
  </si>
  <si>
    <t>Medianos propietarios (2)</t>
  </si>
  <si>
    <t>La superficie forestada y reforestada por el segmento Medianos propietarios hasta el año 2010 incluye la gestión realizada por las principales empresas forestales.</t>
  </si>
  <si>
    <t>La superficie total reforestada incluye 3.719,9 hectáreas de las cuales no se dispone de información de cuanta corresponde a la gestión de los pequeños propietarios y cuanta a los Medianos propietarios.</t>
  </si>
  <si>
    <t>La superficie total reforestada incluye 919,1 hectáreas de las cuales no se dispone de cuanta corresponde a la gestión de los pequeños propietarios y cuanta a los Medianos propietarios..</t>
  </si>
  <si>
    <t>Superficies corregidas por duplicaciones de predios detectadas en el segmento Medianos propietarios, tanto en forestación como en reforestación .</t>
  </si>
  <si>
    <t>Las bonificaciones establecidas en el D. L. 701 de 1974 sobre Fomento Forestal expiraron el 31 de diciembre de 2012, por lo tanto toda la superficie forestada en los años 2013; 2014 y 2015 no se encuentran acogida a los beneficios del D.L. 701.</t>
  </si>
  <si>
    <t>Medianos propietarios (3)</t>
  </si>
  <si>
    <t>11,159,08</t>
  </si>
  <si>
    <t>s/i de comuna ni provincia</t>
  </si>
  <si>
    <t>Quinta de Tilcoco</t>
  </si>
  <si>
    <t>Otras nativas</t>
  </si>
  <si>
    <t>61,35,1</t>
  </si>
  <si>
    <t>Tipo Forestal Roble-Raulí-Coihue</t>
  </si>
  <si>
    <t>Nativas s/i de la especie</t>
  </si>
  <si>
    <t>Eucalyptus gloni</t>
  </si>
  <si>
    <t>Otras especies nativas</t>
  </si>
  <si>
    <t>Embotrium coccineum</t>
  </si>
  <si>
    <t>Notro</t>
  </si>
  <si>
    <t>Salix caprea</t>
  </si>
  <si>
    <t>-</t>
  </si>
  <si>
    <t>Alamo alaska</t>
  </si>
  <si>
    <t>Sauce aleman</t>
  </si>
  <si>
    <t xml:space="preserve"> -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</si>
</sst>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0_-;\-* #,##0.0_-;_-* &quot;-&quot;??_-;_-@_-"/>
    <numFmt numFmtId="165" formatCode="#,##0.0"/>
    <numFmt numFmtId="166" formatCode="#,##0.00_ ;\-#,##0.00\ "/>
  </numFmts>
  <fonts count="15" x14ac:knownFonts="1">
    <font>
      <sz val="10"/>
      <name val="Arial"/>
      <family val="2"/>
    </font>
    <font>
      <sz val="10"/>
      <name val="Arial"/>
      <family val="2"/>
    </font>
    <font>
      <b/>
      <sz val="10"/>
      <name val="Arial"/>
      <family val="2"/>
    </font>
    <font>
      <sz val="8"/>
      <name val="Arial"/>
      <family val="2"/>
    </font>
    <font>
      <b/>
      <sz val="8"/>
      <name val="Arial"/>
      <family val="2"/>
    </font>
    <font>
      <sz val="9"/>
      <name val="Calibri"/>
      <family val="2"/>
    </font>
    <font>
      <b/>
      <sz val="9"/>
      <name val="Calibri"/>
      <family val="2"/>
      <scheme val="minor"/>
    </font>
    <font>
      <sz val="9"/>
      <name val="Calibri"/>
      <family val="2"/>
      <scheme val="minor"/>
    </font>
    <font>
      <sz val="8"/>
      <name val="Calibri"/>
      <family val="2"/>
      <scheme val="minor"/>
    </font>
    <font>
      <b/>
      <sz val="10"/>
      <name val="Calibri"/>
      <family val="2"/>
      <scheme val="minor"/>
    </font>
    <font>
      <sz val="10"/>
      <name val="Calibri"/>
      <family val="2"/>
      <scheme val="minor"/>
    </font>
    <font>
      <b/>
      <sz val="8"/>
      <name val="Calibri"/>
      <family val="2"/>
      <scheme val="minor"/>
    </font>
    <font>
      <sz val="10"/>
      <name val="Calibri"/>
      <family val="2"/>
    </font>
    <font>
      <b/>
      <sz val="9"/>
      <name val="Calibri"/>
      <family val="2"/>
    </font>
    <font>
      <sz val="8"/>
      <name val="Calibri"/>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CFFCC"/>
        <bgColor indexed="64"/>
      </patternFill>
    </fill>
    <fill>
      <patternFill patternType="solid">
        <fgColor rgb="FFFFFFCC"/>
        <bgColor indexed="64"/>
      </patternFill>
    </fill>
    <fill>
      <patternFill patternType="solid">
        <fgColor theme="0" tint="-0.14999847407452621"/>
        <bgColor indexed="64"/>
      </patternFill>
    </fill>
  </fills>
  <borders count="10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top/>
      <bottom style="double">
        <color indexed="64"/>
      </bottom>
      <diagonal/>
    </border>
    <border>
      <left/>
      <right style="medium">
        <color indexed="64"/>
      </right>
      <top/>
      <bottom style="double">
        <color indexed="64"/>
      </bottom>
      <diagonal/>
    </border>
    <border>
      <left/>
      <right style="medium">
        <color indexed="8"/>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thin">
        <color indexed="64"/>
      </left>
      <right/>
      <top/>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right/>
      <top/>
      <bottom style="thin">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right style="thin">
        <color indexed="64"/>
      </right>
      <top style="medium">
        <color indexed="64"/>
      </top>
      <bottom/>
      <diagonal/>
    </border>
    <border>
      <left/>
      <right/>
      <top style="thin">
        <color indexed="64"/>
      </top>
      <bottom style="double">
        <color indexed="64"/>
      </bottom>
      <diagonal/>
    </border>
    <border>
      <left/>
      <right style="thin">
        <color indexed="64"/>
      </right>
      <top style="medium">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993">
    <xf numFmtId="0" fontId="0" fillId="0" borderId="0" xfId="0"/>
    <xf numFmtId="0" fontId="3" fillId="0" borderId="0" xfId="0" applyFont="1" applyAlignment="1">
      <alignment horizontal="right"/>
    </xf>
    <xf numFmtId="0" fontId="3" fillId="0" borderId="0" xfId="0" applyFont="1"/>
    <xf numFmtId="0" fontId="3" fillId="0" borderId="0" xfId="0" quotePrefix="1" applyFont="1" applyAlignment="1">
      <alignment horizontal="right"/>
    </xf>
    <xf numFmtId="0" fontId="0" fillId="0" borderId="0" xfId="0" applyBorder="1"/>
    <xf numFmtId="0" fontId="2" fillId="0" borderId="0" xfId="0" applyFont="1" applyBorder="1" applyAlignment="1">
      <alignment horizontal="center"/>
    </xf>
    <xf numFmtId="43" fontId="0" fillId="0" borderId="0" xfId="1" applyFont="1" applyBorder="1"/>
    <xf numFmtId="43" fontId="0" fillId="0" borderId="0" xfId="1" applyFont="1"/>
    <xf numFmtId="43" fontId="2" fillId="0" borderId="0" xfId="1" applyFont="1" applyBorder="1"/>
    <xf numFmtId="43" fontId="2" fillId="0" borderId="0" xfId="1" applyFont="1"/>
    <xf numFmtId="43" fontId="1" fillId="0" borderId="0" xfId="1" applyFont="1" applyBorder="1"/>
    <xf numFmtId="0" fontId="4" fillId="0" borderId="0" xfId="0" applyFont="1" applyAlignment="1">
      <alignment horizontal="right"/>
    </xf>
    <xf numFmtId="0" fontId="2" fillId="0" borderId="0" xfId="0" applyFont="1" applyAlignment="1">
      <alignment horizontal="center"/>
    </xf>
    <xf numFmtId="43" fontId="2" fillId="0" borderId="0" xfId="1" applyFont="1" applyFill="1"/>
    <xf numFmtId="164" fontId="0" fillId="0" borderId="0" xfId="0" applyNumberFormat="1" applyBorder="1" applyAlignment="1">
      <alignment horizontal="center"/>
    </xf>
    <xf numFmtId="43" fontId="2" fillId="0" borderId="0" xfId="1" applyNumberFormat="1" applyFont="1" applyBorder="1"/>
    <xf numFmtId="164" fontId="0" fillId="0" borderId="0" xfId="0" applyNumberFormat="1" applyFill="1" applyBorder="1" applyAlignment="1">
      <alignment horizontal="center" vertical="center"/>
    </xf>
    <xf numFmtId="0" fontId="0" fillId="0" borderId="0" xfId="0" quotePrefix="1" applyAlignment="1">
      <alignment horizontal="right"/>
    </xf>
    <xf numFmtId="0" fontId="0" fillId="0" borderId="0" xfId="0" applyFill="1"/>
    <xf numFmtId="0" fontId="1" fillId="0" borderId="0" xfId="0" applyFont="1" applyBorder="1"/>
    <xf numFmtId="164" fontId="1" fillId="0" borderId="0" xfId="1" applyNumberFormat="1" applyBorder="1"/>
    <xf numFmtId="164" fontId="1" fillId="0" borderId="0" xfId="1" applyNumberFormat="1" applyFont="1" applyBorder="1" applyAlignment="1">
      <alignment horizontal="right"/>
    </xf>
    <xf numFmtId="164" fontId="1" fillId="0" borderId="0" xfId="1" applyNumberFormat="1" applyFont="1" applyBorder="1" applyAlignment="1">
      <alignment horizontal="center"/>
    </xf>
    <xf numFmtId="164" fontId="2" fillId="0" borderId="0" xfId="0" applyNumberFormat="1" applyFont="1" applyBorder="1" applyAlignment="1">
      <alignment horizontal="center"/>
    </xf>
    <xf numFmtId="0" fontId="3" fillId="0" borderId="0" xfId="0" applyFont="1" applyBorder="1" applyAlignment="1">
      <alignment horizontal="right"/>
    </xf>
    <xf numFmtId="0" fontId="3" fillId="0" borderId="0" xfId="0" applyFont="1" applyBorder="1"/>
    <xf numFmtId="0" fontId="4" fillId="0" borderId="0" xfId="0" applyFont="1" applyBorder="1" applyAlignment="1">
      <alignment horizontal="right"/>
    </xf>
    <xf numFmtId="0" fontId="0" fillId="0" borderId="0" xfId="0" quotePrefix="1" applyBorder="1" applyAlignment="1">
      <alignment horizontal="right"/>
    </xf>
    <xf numFmtId="165" fontId="2" fillId="0" borderId="0" xfId="1" applyNumberFormat="1" applyFont="1" applyBorder="1" applyAlignment="1">
      <alignment horizontal="center"/>
    </xf>
    <xf numFmtId="165" fontId="1" fillId="0" borderId="0" xfId="0" applyNumberFormat="1" applyFont="1"/>
    <xf numFmtId="0" fontId="2" fillId="0" borderId="0" xfId="0" applyFont="1" applyFill="1" applyBorder="1" applyAlignment="1">
      <alignment horizontal="center"/>
    </xf>
    <xf numFmtId="0" fontId="7" fillId="0" borderId="35" xfId="0" applyFont="1" applyBorder="1" applyAlignment="1">
      <alignment horizontal="center"/>
    </xf>
    <xf numFmtId="43" fontId="7" fillId="0" borderId="28" xfId="0" applyNumberFormat="1" applyFont="1" applyBorder="1" applyAlignment="1">
      <alignment horizontal="right"/>
    </xf>
    <xf numFmtId="43" fontId="7" fillId="0" borderId="28" xfId="0" applyNumberFormat="1" applyFont="1" applyBorder="1" applyAlignment="1">
      <alignment horizontal="center"/>
    </xf>
    <xf numFmtId="43" fontId="7" fillId="0" borderId="29" xfId="0" applyNumberFormat="1" applyFont="1" applyBorder="1" applyAlignment="1">
      <alignment horizontal="center"/>
    </xf>
    <xf numFmtId="43" fontId="7" fillId="0" borderId="32" xfId="0" applyNumberFormat="1" applyFont="1" applyBorder="1" applyAlignment="1">
      <alignment horizontal="center"/>
    </xf>
    <xf numFmtId="43" fontId="7" fillId="0" borderId="30" xfId="0" applyNumberFormat="1" applyFont="1" applyBorder="1" applyAlignment="1">
      <alignment horizontal="center"/>
    </xf>
    <xf numFmtId="0" fontId="7" fillId="0" borderId="38" xfId="0" applyFont="1" applyBorder="1" applyAlignment="1">
      <alignment horizontal="center"/>
    </xf>
    <xf numFmtId="43" fontId="7" fillId="0" borderId="39" xfId="0" applyNumberFormat="1" applyFont="1" applyBorder="1"/>
    <xf numFmtId="43" fontId="7" fillId="0" borderId="23" xfId="0" applyNumberFormat="1" applyFont="1" applyBorder="1" applyAlignment="1">
      <alignment horizontal="right"/>
    </xf>
    <xf numFmtId="43" fontId="7" fillId="0" borderId="23" xfId="0" applyNumberFormat="1" applyFont="1" applyBorder="1" applyAlignment="1">
      <alignment horizontal="center"/>
    </xf>
    <xf numFmtId="43" fontId="7" fillId="0" borderId="23" xfId="0" applyNumberFormat="1" applyFont="1" applyBorder="1"/>
    <xf numFmtId="43" fontId="7" fillId="0" borderId="36" xfId="0" applyNumberFormat="1" applyFont="1" applyBorder="1" applyAlignment="1">
      <alignment horizontal="right"/>
    </xf>
    <xf numFmtId="43" fontId="7" fillId="0" borderId="39" xfId="0" applyNumberFormat="1" applyFont="1" applyBorder="1" applyAlignment="1">
      <alignment horizontal="center"/>
    </xf>
    <xf numFmtId="43" fontId="7" fillId="0" borderId="29" xfId="0" applyNumberFormat="1" applyFont="1" applyBorder="1" applyAlignment="1">
      <alignment horizontal="right"/>
    </xf>
    <xf numFmtId="43" fontId="7" fillId="0" borderId="37" xfId="0" applyNumberFormat="1" applyFont="1" applyBorder="1" applyAlignment="1">
      <alignment horizontal="right"/>
    </xf>
    <xf numFmtId="43" fontId="7" fillId="0" borderId="28" xfId="0" applyNumberFormat="1" applyFont="1" applyBorder="1"/>
    <xf numFmtId="43" fontId="7" fillId="0" borderId="29" xfId="0" applyNumberFormat="1" applyFont="1" applyBorder="1"/>
    <xf numFmtId="43" fontId="7" fillId="0" borderId="36" xfId="0" applyNumberFormat="1" applyFont="1" applyBorder="1"/>
    <xf numFmtId="0" fontId="7" fillId="0" borderId="18" xfId="0" applyFont="1" applyBorder="1" applyAlignment="1">
      <alignment horizontal="center"/>
    </xf>
    <xf numFmtId="0" fontId="8" fillId="0" borderId="0" xfId="0" applyFont="1" applyAlignment="1">
      <alignment horizontal="right"/>
    </xf>
    <xf numFmtId="0" fontId="8" fillId="0" borderId="0" xfId="0" applyFont="1"/>
    <xf numFmtId="0" fontId="8" fillId="0" borderId="0" xfId="0" quotePrefix="1" applyFont="1" applyAlignment="1">
      <alignment horizontal="right"/>
    </xf>
    <xf numFmtId="43" fontId="7" fillId="0" borderId="26" xfId="0" applyNumberFormat="1" applyFont="1" applyBorder="1" applyAlignment="1">
      <alignment horizontal="center"/>
    </xf>
    <xf numFmtId="43" fontId="7" fillId="0" borderId="7" xfId="0" applyNumberFormat="1" applyFont="1" applyBorder="1" applyAlignment="1">
      <alignment horizontal="center"/>
    </xf>
    <xf numFmtId="43" fontId="7" fillId="0" borderId="38" xfId="0" applyNumberFormat="1" applyFont="1" applyBorder="1" applyAlignment="1">
      <alignment horizontal="center"/>
    </xf>
    <xf numFmtId="43" fontId="7" fillId="0" borderId="62" xfId="0" applyNumberFormat="1" applyFont="1" applyBorder="1" applyAlignment="1">
      <alignment horizontal="center"/>
    </xf>
    <xf numFmtId="43" fontId="7" fillId="0" borderId="48" xfId="0" applyNumberFormat="1" applyFont="1" applyBorder="1" applyAlignment="1">
      <alignment horizontal="center"/>
    </xf>
    <xf numFmtId="43" fontId="7" fillId="0" borderId="49" xfId="0" applyNumberFormat="1" applyFont="1" applyBorder="1" applyAlignment="1">
      <alignment horizontal="center"/>
    </xf>
    <xf numFmtId="43" fontId="6" fillId="2" borderId="53" xfId="0" applyNumberFormat="1" applyFont="1" applyFill="1" applyBorder="1" applyAlignment="1">
      <alignment horizontal="center"/>
    </xf>
    <xf numFmtId="43" fontId="7" fillId="0" borderId="35" xfId="0" applyNumberFormat="1" applyFont="1" applyBorder="1" applyAlignment="1">
      <alignment horizontal="center"/>
    </xf>
    <xf numFmtId="43" fontId="7" fillId="0" borderId="54" xfId="0" applyNumberFormat="1" applyFont="1" applyBorder="1" applyAlignment="1">
      <alignment horizontal="center"/>
    </xf>
    <xf numFmtId="43" fontId="7" fillId="0" borderId="10" xfId="0" applyNumberFormat="1" applyFont="1" applyBorder="1" applyAlignment="1">
      <alignment horizontal="center"/>
    </xf>
    <xf numFmtId="43" fontId="7" fillId="0" borderId="55" xfId="0" applyNumberFormat="1" applyFont="1" applyBorder="1" applyAlignment="1">
      <alignment horizontal="center"/>
    </xf>
    <xf numFmtId="43" fontId="7" fillId="0" borderId="35" xfId="0" applyNumberFormat="1" applyFont="1" applyBorder="1" applyAlignment="1">
      <alignment horizontal="center" vertical="center"/>
    </xf>
    <xf numFmtId="0" fontId="7" fillId="0" borderId="0" xfId="0" applyFont="1" applyAlignment="1">
      <alignment wrapText="1"/>
    </xf>
    <xf numFmtId="0" fontId="10" fillId="0" borderId="0" xfId="0" applyFont="1"/>
    <xf numFmtId="43" fontId="7" fillId="0" borderId="35" xfId="1" applyNumberFormat="1" applyFont="1" applyBorder="1"/>
    <xf numFmtId="43" fontId="7" fillId="0" borderId="54" xfId="1" applyNumberFormat="1" applyFont="1" applyBorder="1"/>
    <xf numFmtId="43" fontId="7" fillId="0" borderId="29" xfId="1" applyNumberFormat="1" applyFont="1" applyBorder="1"/>
    <xf numFmtId="43" fontId="7" fillId="0" borderId="38" xfId="1" applyNumberFormat="1" applyFont="1" applyBorder="1"/>
    <xf numFmtId="43" fontId="7" fillId="0" borderId="62" xfId="1" applyNumberFormat="1" applyFont="1" applyBorder="1"/>
    <xf numFmtId="43" fontId="7" fillId="0" borderId="36" xfId="1" applyNumberFormat="1" applyFont="1" applyBorder="1"/>
    <xf numFmtId="43" fontId="7" fillId="0" borderId="67" xfId="1" applyNumberFormat="1" applyFont="1" applyBorder="1"/>
    <xf numFmtId="43" fontId="7" fillId="0" borderId="68" xfId="1" applyNumberFormat="1" applyFont="1" applyBorder="1"/>
    <xf numFmtId="43" fontId="7" fillId="0" borderId="61" xfId="1" applyNumberFormat="1" applyFont="1" applyBorder="1"/>
    <xf numFmtId="43" fontId="7" fillId="0" borderId="62" xfId="0" applyNumberFormat="1" applyFont="1" applyBorder="1"/>
    <xf numFmtId="43" fontId="7" fillId="3" borderId="62" xfId="0" applyNumberFormat="1" applyFont="1" applyFill="1" applyBorder="1" applyAlignment="1">
      <alignment horizontal="right" vertical="center" wrapText="1"/>
    </xf>
    <xf numFmtId="0" fontId="7" fillId="0" borderId="26" xfId="0" applyFont="1" applyBorder="1" applyAlignment="1">
      <alignment horizontal="center"/>
    </xf>
    <xf numFmtId="43" fontId="7" fillId="0" borderId="64" xfId="0" applyNumberFormat="1" applyFont="1" applyBorder="1"/>
    <xf numFmtId="43" fontId="7" fillId="0" borderId="30" xfId="1" applyNumberFormat="1" applyFont="1" applyFill="1" applyBorder="1" applyAlignment="1">
      <alignment horizontal="center" vertical="center"/>
    </xf>
    <xf numFmtId="43" fontId="7" fillId="0" borderId="31" xfId="1" applyNumberFormat="1" applyFont="1" applyBorder="1" applyAlignment="1">
      <alignment horizontal="center" vertical="center"/>
    </xf>
    <xf numFmtId="43" fontId="7" fillId="0" borderId="30" xfId="1" applyNumberFormat="1" applyFont="1" applyBorder="1" applyAlignment="1">
      <alignment horizontal="center" vertical="center"/>
    </xf>
    <xf numFmtId="43" fontId="7" fillId="0" borderId="23" xfId="1" applyNumberFormat="1" applyFont="1" applyFill="1" applyBorder="1" applyAlignment="1">
      <alignment horizontal="center" vertical="center"/>
    </xf>
    <xf numFmtId="43" fontId="7" fillId="0" borderId="23" xfId="1" applyNumberFormat="1" applyFont="1" applyBorder="1"/>
    <xf numFmtId="43" fontId="7" fillId="0" borderId="12" xfId="0" applyNumberFormat="1" applyFont="1" applyBorder="1"/>
    <xf numFmtId="43" fontId="7" fillId="0" borderId="26" xfId="1" applyFont="1" applyBorder="1"/>
    <xf numFmtId="43" fontId="7" fillId="0" borderId="7" xfId="1" applyFont="1" applyBorder="1"/>
    <xf numFmtId="43" fontId="7" fillId="0" borderId="48" xfId="1" applyFont="1" applyBorder="1"/>
    <xf numFmtId="43" fontId="7" fillId="0" borderId="49" xfId="1" applyFont="1" applyBorder="1"/>
    <xf numFmtId="43" fontId="7" fillId="0" borderId="35" xfId="1" applyFont="1" applyBorder="1"/>
    <xf numFmtId="43" fontId="7" fillId="0" borderId="54" xfId="1" applyFont="1" applyBorder="1"/>
    <xf numFmtId="43" fontId="7" fillId="0" borderId="26" xfId="1" applyNumberFormat="1" applyFont="1" applyBorder="1"/>
    <xf numFmtId="43" fontId="7" fillId="0" borderId="38" xfId="0" applyNumberFormat="1" applyFont="1" applyBorder="1"/>
    <xf numFmtId="43" fontId="7" fillId="0" borderId="10" xfId="1" applyNumberFormat="1" applyFont="1" applyBorder="1"/>
    <xf numFmtId="43" fontId="7" fillId="0" borderId="55" xfId="1" applyNumberFormat="1" applyFont="1" applyBorder="1"/>
    <xf numFmtId="0" fontId="7" fillId="0" borderId="8" xfId="0" applyFont="1" applyBorder="1" applyAlignment="1">
      <alignment horizontal="center"/>
    </xf>
    <xf numFmtId="43" fontId="7" fillId="0" borderId="31" xfId="0" applyNumberFormat="1" applyFont="1" applyBorder="1" applyAlignment="1">
      <alignment horizontal="center"/>
    </xf>
    <xf numFmtId="0" fontId="7" fillId="0" borderId="34" xfId="0" applyFont="1" applyBorder="1" applyAlignment="1">
      <alignment horizontal="center"/>
    </xf>
    <xf numFmtId="43" fontId="7" fillId="0" borderId="36" xfId="0" applyNumberFormat="1" applyFont="1" applyBorder="1" applyAlignment="1">
      <alignment horizontal="center"/>
    </xf>
    <xf numFmtId="43" fontId="7" fillId="0" borderId="62" xfId="0" applyNumberFormat="1" applyFont="1" applyBorder="1" applyAlignment="1">
      <alignment horizontal="right"/>
    </xf>
    <xf numFmtId="43" fontId="7" fillId="0" borderId="12" xfId="0" applyNumberFormat="1" applyFont="1" applyBorder="1" applyAlignment="1">
      <alignment horizontal="right"/>
    </xf>
    <xf numFmtId="43" fontId="7" fillId="0" borderId="39" xfId="1" applyNumberFormat="1" applyFont="1" applyBorder="1"/>
    <xf numFmtId="43" fontId="7" fillId="0" borderId="62" xfId="1" applyFont="1" applyBorder="1"/>
    <xf numFmtId="0" fontId="7" fillId="0" borderId="46" xfId="0" applyFont="1" applyBorder="1" applyAlignment="1">
      <alignment horizontal="left"/>
    </xf>
    <xf numFmtId="0" fontId="7" fillId="0" borderId="71" xfId="0" applyFont="1" applyBorder="1" applyAlignment="1">
      <alignment horizontal="left"/>
    </xf>
    <xf numFmtId="0" fontId="11" fillId="0" borderId="0" xfId="0" applyFont="1" applyAlignment="1">
      <alignment horizontal="right"/>
    </xf>
    <xf numFmtId="43" fontId="8" fillId="0" borderId="0" xfId="1" applyFont="1"/>
    <xf numFmtId="43" fontId="7" fillId="0" borderId="37" xfId="1" applyNumberFormat="1" applyFont="1" applyBorder="1"/>
    <xf numFmtId="43" fontId="7" fillId="0" borderId="39" xfId="1" applyNumberFormat="1" applyFont="1" applyFill="1" applyBorder="1"/>
    <xf numFmtId="43" fontId="7" fillId="0" borderId="62" xfId="1" applyNumberFormat="1" applyFont="1" applyFill="1" applyBorder="1"/>
    <xf numFmtId="43" fontId="7" fillId="0" borderId="60" xfId="1" applyNumberFormat="1" applyFont="1" applyBorder="1"/>
    <xf numFmtId="0" fontId="6" fillId="4" borderId="19" xfId="0" applyFont="1" applyFill="1" applyBorder="1" applyAlignment="1">
      <alignment horizontal="center" vertical="center" wrapText="1"/>
    </xf>
    <xf numFmtId="0" fontId="6" fillId="4" borderId="20" xfId="0" applyFont="1" applyFill="1" applyBorder="1" applyAlignment="1">
      <alignment horizontal="center" wrapText="1"/>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wrapText="1"/>
    </xf>
    <xf numFmtId="0" fontId="6" fillId="4" borderId="25" xfId="0" applyFont="1" applyFill="1" applyBorder="1" applyAlignment="1">
      <alignment horizontal="center" wrapText="1"/>
    </xf>
    <xf numFmtId="0" fontId="6" fillId="4" borderId="24" xfId="0" applyFont="1" applyFill="1" applyBorder="1" applyAlignment="1">
      <alignment horizontal="center" vertical="center" wrapText="1"/>
    </xf>
    <xf numFmtId="43" fontId="6" fillId="5" borderId="7" xfId="0" applyNumberFormat="1" applyFont="1" applyFill="1" applyBorder="1" applyAlignment="1">
      <alignment horizontal="center" vertical="center"/>
    </xf>
    <xf numFmtId="43" fontId="6" fillId="5" borderId="54" xfId="1" applyNumberFormat="1" applyFont="1" applyFill="1" applyBorder="1" applyAlignment="1">
      <alignment horizontal="center" vertical="center"/>
    </xf>
    <xf numFmtId="43" fontId="6" fillId="5" borderId="62" xfId="1" applyNumberFormat="1" applyFont="1" applyFill="1" applyBorder="1" applyAlignment="1">
      <alignment horizontal="center" vertical="center"/>
    </xf>
    <xf numFmtId="43" fontId="6" fillId="5" borderId="59" xfId="1" applyNumberFormat="1" applyFont="1" applyFill="1" applyBorder="1"/>
    <xf numFmtId="43" fontId="6" fillId="5" borderId="3" xfId="1" applyNumberFormat="1" applyFont="1" applyFill="1" applyBorder="1"/>
    <xf numFmtId="0" fontId="6" fillId="4" borderId="59" xfId="0" applyFont="1" applyFill="1" applyBorder="1" applyAlignment="1">
      <alignment horizontal="center"/>
    </xf>
    <xf numFmtId="0" fontId="6" fillId="4" borderId="60" xfId="0" applyFont="1" applyFill="1" applyBorder="1" applyAlignment="1">
      <alignment horizontal="center" vertical="center" wrapText="1"/>
    </xf>
    <xf numFmtId="43" fontId="6" fillId="5" borderId="59" xfId="0" applyNumberFormat="1" applyFont="1" applyFill="1" applyBorder="1" applyAlignment="1">
      <alignment horizontal="center"/>
    </xf>
    <xf numFmtId="43" fontId="6" fillId="5" borderId="59" xfId="0" applyNumberFormat="1" applyFont="1" applyFill="1" applyBorder="1" applyAlignment="1">
      <alignment horizontal="center" vertical="center"/>
    </xf>
    <xf numFmtId="43" fontId="6" fillId="5" borderId="3" xfId="0" applyNumberFormat="1" applyFont="1" applyFill="1" applyBorder="1" applyAlignment="1">
      <alignment horizontal="center" vertical="center"/>
    </xf>
    <xf numFmtId="43" fontId="7" fillId="6" borderId="39" xfId="0" applyNumberFormat="1" applyFont="1" applyFill="1" applyBorder="1" applyAlignment="1">
      <alignment horizontal="center"/>
    </xf>
    <xf numFmtId="43" fontId="7" fillId="6" borderId="32" xfId="0" applyNumberFormat="1" applyFont="1" applyFill="1" applyBorder="1" applyAlignment="1">
      <alignment horizontal="center"/>
    </xf>
    <xf numFmtId="43" fontId="7" fillId="6" borderId="39" xfId="0" applyNumberFormat="1" applyFont="1" applyFill="1" applyBorder="1" applyAlignment="1">
      <alignment horizontal="right"/>
    </xf>
    <xf numFmtId="43" fontId="6" fillId="5" borderId="21" xfId="0" applyNumberFormat="1" applyFont="1" applyFill="1" applyBorder="1" applyAlignment="1">
      <alignment horizontal="center" vertical="center"/>
    </xf>
    <xf numFmtId="0" fontId="6" fillId="4" borderId="26" xfId="0" applyFont="1" applyFill="1" applyBorder="1" applyAlignment="1">
      <alignment horizontal="center"/>
    </xf>
    <xf numFmtId="0" fontId="6" fillId="4" borderId="18" xfId="0" applyFont="1" applyFill="1" applyBorder="1" applyAlignment="1">
      <alignment horizontal="center"/>
    </xf>
    <xf numFmtId="43" fontId="6" fillId="5" borderId="44" xfId="0" applyNumberFormat="1" applyFont="1" applyFill="1" applyBorder="1" applyAlignment="1">
      <alignment horizontal="center"/>
    </xf>
    <xf numFmtId="43" fontId="6" fillId="5" borderId="21" xfId="0" applyNumberFormat="1" applyFont="1" applyFill="1" applyBorder="1" applyAlignment="1">
      <alignment horizontal="center"/>
    </xf>
    <xf numFmtId="43" fontId="7" fillId="6" borderId="39" xfId="1" applyNumberFormat="1" applyFont="1" applyFill="1" applyBorder="1"/>
    <xf numFmtId="0" fontId="6" fillId="4" borderId="67" xfId="0" applyFont="1" applyFill="1" applyBorder="1" applyAlignment="1">
      <alignment horizontal="center"/>
    </xf>
    <xf numFmtId="0" fontId="6" fillId="4" borderId="19" xfId="0" applyFont="1" applyFill="1" applyBorder="1" applyAlignment="1">
      <alignment horizontal="center"/>
    </xf>
    <xf numFmtId="0" fontId="6" fillId="4" borderId="61" xfId="0" applyFont="1" applyFill="1" applyBorder="1" applyAlignment="1">
      <alignment horizontal="center"/>
    </xf>
    <xf numFmtId="0" fontId="6" fillId="4" borderId="68" xfId="0" applyFont="1" applyFill="1" applyBorder="1" applyAlignment="1">
      <alignment horizontal="center"/>
    </xf>
    <xf numFmtId="0" fontId="6" fillId="4" borderId="60" xfId="0" applyFont="1" applyFill="1" applyBorder="1" applyAlignment="1">
      <alignment horizontal="center"/>
    </xf>
    <xf numFmtId="43" fontId="6" fillId="5" borderId="59" xfId="1" applyFont="1" applyFill="1" applyBorder="1"/>
    <xf numFmtId="43" fontId="6" fillId="5" borderId="77" xfId="1" applyFont="1" applyFill="1" applyBorder="1"/>
    <xf numFmtId="43" fontId="6" fillId="5" borderId="58" xfId="1" applyFont="1" applyFill="1" applyBorder="1"/>
    <xf numFmtId="43" fontId="6" fillId="5" borderId="3" xfId="1" applyFont="1" applyFill="1" applyBorder="1"/>
    <xf numFmtId="43" fontId="6" fillId="6" borderId="53" xfId="1" applyFont="1" applyFill="1" applyBorder="1"/>
    <xf numFmtId="43" fontId="6" fillId="6" borderId="52" xfId="1" applyFont="1" applyFill="1" applyBorder="1"/>
    <xf numFmtId="43" fontId="6" fillId="6" borderId="10" xfId="1" applyFont="1" applyFill="1" applyBorder="1"/>
    <xf numFmtId="43" fontId="6" fillId="6" borderId="16" xfId="1" applyFont="1" applyFill="1" applyBorder="1"/>
    <xf numFmtId="43" fontId="6" fillId="6" borderId="55" xfId="1" applyFont="1" applyFill="1" applyBorder="1"/>
    <xf numFmtId="43" fontId="6" fillId="6" borderId="53" xfId="0" applyNumberFormat="1" applyFont="1" applyFill="1" applyBorder="1" applyAlignment="1">
      <alignment horizontal="center"/>
    </xf>
    <xf numFmtId="43" fontId="7" fillId="0" borderId="28" xfId="1" applyNumberFormat="1" applyFont="1" applyBorder="1"/>
    <xf numFmtId="43" fontId="7" fillId="0" borderId="15" xfId="1" applyNumberFormat="1" applyFont="1" applyBorder="1"/>
    <xf numFmtId="43" fontId="6" fillId="2" borderId="52" xfId="0" applyNumberFormat="1" applyFont="1" applyFill="1" applyBorder="1" applyAlignment="1">
      <alignment horizontal="center"/>
    </xf>
    <xf numFmtId="43" fontId="6" fillId="2" borderId="10" xfId="0" applyNumberFormat="1" applyFont="1" applyFill="1" applyBorder="1" applyAlignment="1">
      <alignment horizontal="center"/>
    </xf>
    <xf numFmtId="43" fontId="6" fillId="2" borderId="55" xfId="0" applyNumberFormat="1" applyFont="1" applyFill="1" applyBorder="1" applyAlignment="1">
      <alignment horizontal="center"/>
    </xf>
    <xf numFmtId="43" fontId="7" fillId="0" borderId="85" xfId="1" applyNumberFormat="1" applyFont="1" applyBorder="1"/>
    <xf numFmtId="43" fontId="7" fillId="0" borderId="86" xfId="1" applyNumberFormat="1" applyFont="1" applyBorder="1"/>
    <xf numFmtId="0" fontId="6" fillId="4" borderId="35" xfId="0" applyFont="1" applyFill="1" applyBorder="1" applyAlignment="1">
      <alignment horizontal="center"/>
    </xf>
    <xf numFmtId="43" fontId="6" fillId="5" borderId="3" xfId="0" applyNumberFormat="1" applyFont="1" applyFill="1" applyBorder="1" applyAlignment="1">
      <alignment horizontal="center"/>
    </xf>
    <xf numFmtId="43" fontId="6" fillId="5" borderId="59" xfId="0" applyNumberFormat="1" applyFont="1" applyFill="1" applyBorder="1" applyAlignment="1">
      <alignment horizontal="left"/>
    </xf>
    <xf numFmtId="43" fontId="6" fillId="5" borderId="3" xfId="0" applyNumberFormat="1" applyFont="1" applyFill="1" applyBorder="1" applyAlignment="1">
      <alignment horizontal="left"/>
    </xf>
    <xf numFmtId="0" fontId="7" fillId="0" borderId="38" xfId="0" applyFont="1" applyFill="1" applyBorder="1" applyAlignment="1">
      <alignment horizontal="center"/>
    </xf>
    <xf numFmtId="43" fontId="7" fillId="0" borderId="15" xfId="0" applyNumberFormat="1" applyFont="1" applyFill="1" applyBorder="1" applyAlignment="1">
      <alignment horizontal="center"/>
    </xf>
    <xf numFmtId="43" fontId="7" fillId="0" borderId="28" xfId="0" applyNumberFormat="1" applyFont="1" applyFill="1" applyBorder="1" applyAlignment="1">
      <alignment horizontal="center"/>
    </xf>
    <xf numFmtId="43" fontId="7" fillId="0" borderId="23" xfId="0" applyNumberFormat="1" applyFont="1" applyFill="1" applyBorder="1" applyAlignment="1">
      <alignment horizontal="right"/>
    </xf>
    <xf numFmtId="43" fontId="7" fillId="0" borderId="23" xfId="0" applyNumberFormat="1" applyFont="1" applyFill="1" applyBorder="1" applyAlignment="1">
      <alignment horizontal="center"/>
    </xf>
    <xf numFmtId="43" fontId="7" fillId="0" borderId="36" xfId="0" applyNumberFormat="1" applyFont="1" applyFill="1" applyBorder="1" applyAlignment="1">
      <alignment horizontal="right"/>
    </xf>
    <xf numFmtId="43" fontId="7" fillId="0" borderId="61" xfId="0" applyNumberFormat="1" applyFont="1" applyBorder="1"/>
    <xf numFmtId="43" fontId="7" fillId="0" borderId="7" xfId="1" applyNumberFormat="1" applyFont="1" applyBorder="1"/>
    <xf numFmtId="43" fontId="7" fillId="0" borderId="64" xfId="1" applyNumberFormat="1" applyFont="1" applyBorder="1"/>
    <xf numFmtId="43" fontId="7" fillId="0" borderId="12" xfId="1" applyNumberFormat="1" applyFont="1" applyBorder="1"/>
    <xf numFmtId="43" fontId="7" fillId="0" borderId="48" xfId="1" applyNumberFormat="1" applyFont="1" applyBorder="1"/>
    <xf numFmtId="43" fontId="7" fillId="0" borderId="49" xfId="1" applyNumberFormat="1" applyFont="1" applyBorder="1"/>
    <xf numFmtId="43" fontId="7" fillId="0" borderId="72" xfId="1" applyNumberFormat="1" applyFont="1" applyBorder="1"/>
    <xf numFmtId="0" fontId="7" fillId="0" borderId="70" xfId="0" applyFont="1" applyBorder="1" applyAlignment="1">
      <alignment horizontal="left"/>
    </xf>
    <xf numFmtId="43" fontId="7" fillId="0" borderId="27" xfId="1" applyNumberFormat="1" applyFont="1" applyBorder="1"/>
    <xf numFmtId="43" fontId="7" fillId="0" borderId="3" xfId="1" applyNumberFormat="1" applyFont="1" applyFill="1" applyBorder="1"/>
    <xf numFmtId="43" fontId="7" fillId="0" borderId="77" xfId="1" applyNumberFormat="1" applyFont="1" applyFill="1" applyBorder="1"/>
    <xf numFmtId="0" fontId="8" fillId="0" borderId="0" xfId="0" applyFont="1" applyAlignment="1">
      <alignment horizontal="left"/>
    </xf>
    <xf numFmtId="43" fontId="7" fillId="0" borderId="54" xfId="1" applyNumberFormat="1" applyFont="1" applyBorder="1" applyAlignment="1">
      <alignment horizontal="right"/>
    </xf>
    <xf numFmtId="43" fontId="7" fillId="0" borderId="27" xfId="1" applyNumberFormat="1" applyFont="1" applyBorder="1" applyAlignment="1">
      <alignment horizontal="right"/>
    </xf>
    <xf numFmtId="43" fontId="7" fillId="0" borderId="29" xfId="1" applyNumberFormat="1" applyFont="1" applyBorder="1" applyAlignment="1">
      <alignment horizontal="right"/>
    </xf>
    <xf numFmtId="43" fontId="7" fillId="0" borderId="35" xfId="1" applyNumberFormat="1" applyFont="1" applyBorder="1" applyAlignment="1">
      <alignment horizontal="right"/>
    </xf>
    <xf numFmtId="43" fontId="7" fillId="0" borderId="62" xfId="1" applyNumberFormat="1" applyFont="1" applyBorder="1" applyAlignment="1">
      <alignment horizontal="center"/>
    </xf>
    <xf numFmtId="43" fontId="7" fillId="0" borderId="86" xfId="1" applyNumberFormat="1" applyFont="1" applyBorder="1" applyAlignment="1">
      <alignment horizontal="center"/>
    </xf>
    <xf numFmtId="43" fontId="7" fillId="0" borderId="94" xfId="1" applyNumberFormat="1" applyFont="1" applyBorder="1"/>
    <xf numFmtId="43" fontId="7" fillId="0" borderId="13" xfId="1" applyNumberFormat="1" applyFont="1" applyBorder="1"/>
    <xf numFmtId="43" fontId="7" fillId="0" borderId="0" xfId="1" applyNumberFormat="1" applyFont="1" applyBorder="1"/>
    <xf numFmtId="43" fontId="7" fillId="0" borderId="21" xfId="1" applyNumberFormat="1" applyFont="1" applyFill="1" applyBorder="1"/>
    <xf numFmtId="43" fontId="6" fillId="5" borderId="56" xfId="1" applyNumberFormat="1" applyFont="1" applyFill="1" applyBorder="1"/>
    <xf numFmtId="43" fontId="6" fillId="5" borderId="56" xfId="1" applyNumberFormat="1" applyFont="1" applyFill="1" applyBorder="1" applyAlignment="1">
      <alignment horizontal="center"/>
    </xf>
    <xf numFmtId="43" fontId="6" fillId="5" borderId="3" xfId="1" applyNumberFormat="1" applyFont="1" applyFill="1" applyBorder="1" applyAlignment="1">
      <alignment horizontal="center"/>
    </xf>
    <xf numFmtId="43" fontId="6" fillId="6" borderId="53" xfId="1" applyNumberFormat="1" applyFont="1" applyFill="1" applyBorder="1"/>
    <xf numFmtId="43" fontId="6" fillId="6" borderId="52" xfId="1" applyNumberFormat="1" applyFont="1" applyFill="1" applyBorder="1"/>
    <xf numFmtId="43" fontId="6" fillId="6" borderId="73" xfId="1" applyNumberFormat="1" applyFont="1" applyFill="1" applyBorder="1"/>
    <xf numFmtId="43" fontId="6" fillId="6" borderId="74" xfId="1" applyNumberFormat="1" applyFont="1" applyFill="1" applyBorder="1"/>
    <xf numFmtId="43" fontId="6" fillId="6" borderId="10" xfId="1" applyNumberFormat="1" applyFont="1" applyFill="1" applyBorder="1"/>
    <xf numFmtId="43" fontId="6" fillId="6" borderId="55" xfId="1" applyNumberFormat="1" applyFont="1" applyFill="1" applyBorder="1"/>
    <xf numFmtId="43" fontId="7" fillId="0" borderId="54" xfId="0" applyNumberFormat="1" applyFont="1" applyBorder="1" applyAlignment="1">
      <alignment horizontal="right"/>
    </xf>
    <xf numFmtId="43" fontId="7" fillId="0" borderId="28" xfId="0" applyNumberFormat="1" applyFont="1" applyBorder="1" applyAlignment="1">
      <alignment horizontal="center" vertical="center"/>
    </xf>
    <xf numFmtId="43" fontId="7" fillId="0" borderId="23" xfId="0" applyNumberFormat="1" applyFont="1" applyBorder="1" applyAlignment="1">
      <alignment horizontal="center" vertical="center"/>
    </xf>
    <xf numFmtId="43" fontId="7" fillId="0" borderId="61" xfId="0" applyNumberFormat="1" applyFont="1" applyBorder="1" applyAlignment="1">
      <alignment horizontal="right"/>
    </xf>
    <xf numFmtId="43" fontId="7" fillId="0" borderId="32" xfId="0" applyNumberFormat="1" applyFont="1" applyBorder="1" applyAlignment="1">
      <alignment horizontal="center" vertical="center"/>
    </xf>
    <xf numFmtId="43" fontId="7" fillId="0" borderId="31" xfId="0" applyNumberFormat="1" applyFont="1" applyBorder="1" applyAlignment="1">
      <alignment horizontal="center" vertical="center"/>
    </xf>
    <xf numFmtId="43" fontId="7" fillId="0" borderId="26" xfId="0" applyNumberFormat="1" applyFont="1" applyBorder="1" applyAlignment="1">
      <alignment horizontal="center" vertical="center"/>
    </xf>
    <xf numFmtId="43" fontId="7" fillId="0" borderId="37" xfId="0" applyNumberFormat="1" applyFont="1" applyBorder="1" applyAlignment="1">
      <alignment horizontal="center" vertical="center"/>
    </xf>
    <xf numFmtId="43" fontId="7" fillId="0" borderId="29" xfId="0" applyNumberFormat="1" applyFont="1" applyBorder="1" applyAlignment="1">
      <alignment horizontal="center" vertical="center"/>
    </xf>
    <xf numFmtId="43" fontId="7" fillId="0" borderId="70" xfId="0" applyNumberFormat="1" applyFont="1" applyBorder="1" applyAlignment="1">
      <alignment horizontal="center" vertical="center"/>
    </xf>
    <xf numFmtId="43" fontId="7" fillId="0" borderId="89" xfId="0" applyNumberFormat="1" applyFont="1" applyBorder="1" applyAlignment="1">
      <alignment horizontal="center" vertical="center"/>
    </xf>
    <xf numFmtId="43" fontId="7" fillId="0" borderId="90" xfId="0" applyNumberFormat="1" applyFont="1" applyBorder="1" applyAlignment="1">
      <alignment horizontal="center" vertical="center"/>
    </xf>
    <xf numFmtId="43" fontId="7" fillId="0" borderId="32" xfId="0" applyNumberFormat="1" applyFont="1" applyFill="1" applyBorder="1" applyAlignment="1">
      <alignment horizontal="center" vertical="center"/>
    </xf>
    <xf numFmtId="43" fontId="7" fillId="0" borderId="31" xfId="0" applyNumberFormat="1" applyFont="1" applyFill="1" applyBorder="1" applyAlignment="1">
      <alignment horizontal="center" vertical="center"/>
    </xf>
    <xf numFmtId="43" fontId="7" fillId="0" borderId="70" xfId="0" applyNumberFormat="1" applyFont="1" applyFill="1" applyBorder="1" applyAlignment="1">
      <alignment horizontal="center" vertical="center"/>
    </xf>
    <xf numFmtId="43" fontId="7" fillId="0" borderId="27" xfId="0" applyNumberFormat="1" applyFont="1" applyBorder="1" applyAlignment="1">
      <alignment horizontal="right"/>
    </xf>
    <xf numFmtId="43" fontId="7" fillId="0" borderId="36" xfId="1" applyNumberFormat="1" applyFont="1" applyBorder="1" applyAlignment="1">
      <alignment horizontal="center"/>
    </xf>
    <xf numFmtId="43" fontId="7" fillId="0" borderId="39" xfId="1" applyNumberFormat="1" applyFont="1" applyBorder="1" applyAlignment="1">
      <alignment horizontal="center"/>
    </xf>
    <xf numFmtId="43" fontId="7" fillId="0" borderId="14" xfId="1" applyNumberFormat="1" applyFont="1" applyBorder="1"/>
    <xf numFmtId="43" fontId="7" fillId="0" borderId="13" xfId="1" applyNumberFormat="1" applyFont="1" applyBorder="1" applyAlignment="1">
      <alignment horizontal="center"/>
    </xf>
    <xf numFmtId="43" fontId="7" fillId="0" borderId="14" xfId="1" applyNumberFormat="1" applyFont="1" applyBorder="1" applyAlignment="1">
      <alignment horizontal="center"/>
    </xf>
    <xf numFmtId="0" fontId="10" fillId="0" borderId="0" xfId="0" quotePrefix="1" applyFont="1" applyAlignment="1">
      <alignment horizontal="right"/>
    </xf>
    <xf numFmtId="0" fontId="6" fillId="4" borderId="21" xfId="0" applyFont="1" applyFill="1" applyBorder="1" applyAlignment="1">
      <alignment horizontal="center"/>
    </xf>
    <xf numFmtId="43" fontId="6" fillId="5" borderId="56" xfId="0" applyNumberFormat="1" applyFont="1" applyFill="1" applyBorder="1" applyAlignment="1">
      <alignment horizontal="center" vertical="center"/>
    </xf>
    <xf numFmtId="43" fontId="6" fillId="5" borderId="58" xfId="0" applyNumberFormat="1" applyFont="1" applyFill="1" applyBorder="1" applyAlignment="1">
      <alignment horizontal="center" vertical="center"/>
    </xf>
    <xf numFmtId="43" fontId="6" fillId="5" borderId="58" xfId="1" applyNumberFormat="1" applyFont="1" applyFill="1" applyBorder="1" applyAlignment="1">
      <alignment horizontal="center"/>
    </xf>
    <xf numFmtId="43" fontId="6" fillId="5" borderId="77" xfId="1" applyNumberFormat="1" applyFont="1" applyFill="1" applyBorder="1"/>
    <xf numFmtId="43" fontId="6" fillId="6" borderId="22" xfId="0" applyNumberFormat="1" applyFont="1" applyFill="1" applyBorder="1" applyAlignment="1">
      <alignment horizontal="center" vertical="center"/>
    </xf>
    <xf numFmtId="43" fontId="6" fillId="6" borderId="21" xfId="0" applyNumberFormat="1" applyFont="1" applyFill="1" applyBorder="1" applyAlignment="1">
      <alignment horizontal="center" vertical="center"/>
    </xf>
    <xf numFmtId="43" fontId="6" fillId="6" borderId="18" xfId="0" applyNumberFormat="1" applyFont="1" applyFill="1" applyBorder="1" applyAlignment="1">
      <alignment horizontal="center" vertical="center"/>
    </xf>
    <xf numFmtId="43" fontId="6" fillId="6" borderId="69" xfId="0" applyNumberFormat="1" applyFont="1" applyFill="1" applyBorder="1" applyAlignment="1">
      <alignment horizontal="center" vertical="center"/>
    </xf>
    <xf numFmtId="43" fontId="6" fillId="6" borderId="16" xfId="0" applyNumberFormat="1" applyFont="1" applyFill="1" applyBorder="1" applyAlignment="1">
      <alignment horizontal="center" vertical="center"/>
    </xf>
    <xf numFmtId="43" fontId="6" fillId="6" borderId="10" xfId="0" applyNumberFormat="1" applyFont="1" applyFill="1" applyBorder="1" applyAlignment="1">
      <alignment horizontal="center" vertical="center"/>
    </xf>
    <xf numFmtId="43" fontId="7" fillId="0" borderId="31" xfId="0" applyNumberFormat="1" applyFont="1" applyBorder="1" applyAlignment="1">
      <alignment horizontal="right"/>
    </xf>
    <xf numFmtId="43" fontId="7" fillId="0" borderId="64" xfId="0" applyNumberFormat="1" applyFont="1" applyBorder="1" applyAlignment="1">
      <alignment horizontal="center"/>
    </xf>
    <xf numFmtId="43" fontId="7" fillId="0" borderId="27" xfId="0" applyNumberFormat="1" applyFont="1" applyBorder="1" applyAlignment="1">
      <alignment horizontal="center"/>
    </xf>
    <xf numFmtId="0" fontId="7" fillId="0" borderId="41" xfId="0" applyFont="1" applyBorder="1" applyAlignment="1">
      <alignment horizontal="left" vertical="top" wrapText="1"/>
    </xf>
    <xf numFmtId="43" fontId="7" fillId="0" borderId="45" xfId="1" applyNumberFormat="1" applyFont="1" applyBorder="1"/>
    <xf numFmtId="43" fontId="7" fillId="0" borderId="37" xfId="1" applyNumberFormat="1" applyFont="1" applyFill="1" applyBorder="1"/>
    <xf numFmtId="43" fontId="7" fillId="0" borderId="27" xfId="1" applyNumberFormat="1" applyFont="1" applyFill="1" applyBorder="1"/>
    <xf numFmtId="43" fontId="7" fillId="0" borderId="12" xfId="1" applyNumberFormat="1" applyFont="1" applyFill="1" applyBorder="1"/>
    <xf numFmtId="43" fontId="7" fillId="0" borderId="72" xfId="1" applyNumberFormat="1" applyFont="1" applyFill="1" applyBorder="1"/>
    <xf numFmtId="43" fontId="7" fillId="0" borderId="69" xfId="1" applyNumberFormat="1" applyFont="1" applyBorder="1"/>
    <xf numFmtId="43" fontId="7" fillId="0" borderId="75" xfId="1" applyNumberFormat="1" applyFont="1" applyBorder="1"/>
    <xf numFmtId="43" fontId="7" fillId="0" borderId="22" xfId="1" applyNumberFormat="1" applyFont="1" applyFill="1" applyBorder="1"/>
    <xf numFmtId="43" fontId="7" fillId="0" borderId="40" xfId="1" applyNumberFormat="1" applyFont="1" applyFill="1" applyBorder="1"/>
    <xf numFmtId="43" fontId="7" fillId="0" borderId="37" xfId="1" applyNumberFormat="1" applyFont="1" applyBorder="1" applyAlignment="1">
      <alignment horizontal="right"/>
    </xf>
    <xf numFmtId="43" fontId="7" fillId="0" borderId="22" xfId="1" applyNumberFormat="1" applyFont="1" applyBorder="1" applyAlignment="1">
      <alignment horizontal="right"/>
    </xf>
    <xf numFmtId="43" fontId="6" fillId="6" borderId="95" xfId="1" applyNumberFormat="1" applyFont="1" applyFill="1" applyBorder="1"/>
    <xf numFmtId="43" fontId="6" fillId="6" borderId="22" xfId="1" applyNumberFormat="1" applyFont="1" applyFill="1" applyBorder="1"/>
    <xf numFmtId="43" fontId="6" fillId="6" borderId="40" xfId="1" applyNumberFormat="1" applyFont="1" applyFill="1" applyBorder="1"/>
    <xf numFmtId="43" fontId="6" fillId="6" borderId="44" xfId="1" applyNumberFormat="1" applyFont="1" applyFill="1" applyBorder="1"/>
    <xf numFmtId="0" fontId="6" fillId="4" borderId="83" xfId="0" applyFont="1" applyFill="1" applyBorder="1" applyAlignment="1">
      <alignment horizontal="center"/>
    </xf>
    <xf numFmtId="43" fontId="6" fillId="5" borderId="41" xfId="1" applyNumberFormat="1" applyFont="1" applyFill="1" applyBorder="1"/>
    <xf numFmtId="43" fontId="6" fillId="5" borderId="97" xfId="1" applyNumberFormat="1" applyFont="1" applyFill="1" applyBorder="1" applyAlignment="1">
      <alignment horizontal="center"/>
    </xf>
    <xf numFmtId="43" fontId="7" fillId="0" borderId="13" xfId="1" applyNumberFormat="1" applyFont="1" applyBorder="1" applyAlignment="1">
      <alignment horizontal="right"/>
    </xf>
    <xf numFmtId="43" fontId="6" fillId="5" borderId="1" xfId="1" applyNumberFormat="1" applyFont="1" applyFill="1" applyBorder="1" applyAlignment="1">
      <alignment horizontal="center"/>
    </xf>
    <xf numFmtId="43" fontId="6" fillId="6" borderId="18" xfId="1" applyNumberFormat="1" applyFont="1" applyFill="1" applyBorder="1"/>
    <xf numFmtId="43" fontId="7" fillId="0" borderId="32" xfId="1" applyNumberFormat="1" applyFont="1" applyBorder="1"/>
    <xf numFmtId="43" fontId="7" fillId="0" borderId="11" xfId="1" applyNumberFormat="1" applyFont="1" applyBorder="1"/>
    <xf numFmtId="43" fontId="7" fillId="0" borderId="63" xfId="1" applyNumberFormat="1" applyFont="1" applyFill="1" applyBorder="1"/>
    <xf numFmtId="43" fontId="7" fillId="0" borderId="56" xfId="1" applyNumberFormat="1" applyFont="1" applyFill="1" applyBorder="1"/>
    <xf numFmtId="164" fontId="10" fillId="0" borderId="0" xfId="0" applyNumberFormat="1" applyFont="1"/>
    <xf numFmtId="43" fontId="7" fillId="0" borderId="12" xfId="1" applyNumberFormat="1" applyFont="1" applyBorder="1" applyAlignment="1">
      <alignment horizontal="right"/>
    </xf>
    <xf numFmtId="43" fontId="7" fillId="0" borderId="36" xfId="1" applyNumberFormat="1" applyFont="1" applyBorder="1" applyAlignment="1">
      <alignment horizontal="right"/>
    </xf>
    <xf numFmtId="43" fontId="7" fillId="0" borderId="39" xfId="1" applyNumberFormat="1" applyFont="1" applyBorder="1" applyAlignment="1">
      <alignment horizontal="right"/>
    </xf>
    <xf numFmtId="43" fontId="7" fillId="0" borderId="12" xfId="1" applyNumberFormat="1" applyFont="1" applyBorder="1" applyAlignment="1">
      <alignment horizontal="center"/>
    </xf>
    <xf numFmtId="43" fontId="7" fillId="0" borderId="61" xfId="1" applyNumberFormat="1" applyFont="1" applyBorder="1" applyAlignment="1">
      <alignment horizontal="center"/>
    </xf>
    <xf numFmtId="43" fontId="7" fillId="0" borderId="19" xfId="1" applyNumberFormat="1" applyFont="1" applyBorder="1" applyAlignment="1">
      <alignment horizontal="center"/>
    </xf>
    <xf numFmtId="43" fontId="7" fillId="0" borderId="19" xfId="0" applyNumberFormat="1" applyFont="1" applyBorder="1"/>
    <xf numFmtId="43" fontId="7" fillId="0" borderId="19" xfId="1" applyNumberFormat="1" applyFont="1" applyBorder="1" applyAlignment="1">
      <alignment horizontal="right"/>
    </xf>
    <xf numFmtId="43" fontId="7" fillId="0" borderId="61" xfId="1" applyNumberFormat="1" applyFont="1" applyBorder="1" applyAlignment="1">
      <alignment horizontal="right"/>
    </xf>
    <xf numFmtId="43" fontId="7" fillId="0" borderId="61" xfId="0" applyNumberFormat="1" applyFont="1" applyBorder="1" applyAlignment="1">
      <alignment horizontal="center"/>
    </xf>
    <xf numFmtId="43" fontId="7" fillId="0" borderId="68" xfId="0" applyNumberFormat="1" applyFont="1" applyBorder="1" applyAlignment="1">
      <alignment horizontal="right"/>
    </xf>
    <xf numFmtId="43" fontId="7" fillId="0" borderId="60" xfId="1" applyNumberFormat="1" applyFont="1" applyBorder="1" applyAlignment="1">
      <alignment horizontal="right"/>
    </xf>
    <xf numFmtId="43" fontId="7" fillId="0" borderId="94" xfId="1" applyNumberFormat="1" applyFont="1" applyBorder="1" applyAlignment="1">
      <alignment horizontal="center"/>
    </xf>
    <xf numFmtId="43" fontId="7" fillId="0" borderId="14" xfId="0" applyNumberFormat="1" applyFont="1" applyBorder="1"/>
    <xf numFmtId="43" fontId="7" fillId="0" borderId="13" xfId="0" applyNumberFormat="1" applyFont="1" applyBorder="1"/>
    <xf numFmtId="43" fontId="7" fillId="0" borderId="94" xfId="1" applyNumberFormat="1" applyFont="1" applyBorder="1" applyAlignment="1">
      <alignment horizontal="right"/>
    </xf>
    <xf numFmtId="43" fontId="7" fillId="0" borderId="94" xfId="0" applyNumberFormat="1" applyFont="1" applyBorder="1"/>
    <xf numFmtId="43" fontId="7" fillId="0" borderId="13" xfId="0" applyNumberFormat="1" applyFont="1" applyBorder="1" applyAlignment="1">
      <alignment horizontal="center"/>
    </xf>
    <xf numFmtId="43" fontId="7" fillId="0" borderId="94" xfId="0" applyNumberFormat="1" applyFont="1" applyBorder="1" applyAlignment="1">
      <alignment horizontal="right"/>
    </xf>
    <xf numFmtId="43" fontId="7" fillId="0" borderId="13" xfId="0" applyNumberFormat="1" applyFont="1" applyBorder="1" applyAlignment="1">
      <alignment horizontal="right"/>
    </xf>
    <xf numFmtId="43" fontId="7" fillId="0" borderId="64" xfId="0" applyNumberFormat="1" applyFont="1" applyBorder="1" applyAlignment="1">
      <alignment horizontal="center" vertical="center"/>
    </xf>
    <xf numFmtId="43" fontId="7" fillId="0" borderId="27" xfId="0" applyNumberFormat="1" applyFont="1" applyBorder="1" applyAlignment="1">
      <alignment horizontal="center" vertical="center"/>
    </xf>
    <xf numFmtId="43" fontId="7" fillId="0" borderId="39" xfId="0" applyNumberFormat="1" applyFont="1" applyBorder="1" applyAlignment="1">
      <alignment horizontal="center" vertical="center"/>
    </xf>
    <xf numFmtId="43" fontId="7" fillId="0" borderId="36" xfId="0" applyNumberFormat="1" applyFont="1" applyBorder="1" applyAlignment="1">
      <alignment horizontal="center" vertical="center"/>
    </xf>
    <xf numFmtId="43" fontId="7" fillId="0" borderId="12" xfId="0" applyNumberFormat="1" applyFont="1" applyBorder="1" applyAlignment="1">
      <alignment horizontal="center" vertical="center"/>
    </xf>
    <xf numFmtId="43" fontId="7" fillId="0" borderId="69" xfId="0" applyNumberFormat="1" applyFont="1" applyBorder="1" applyAlignment="1">
      <alignment horizontal="center" vertical="center"/>
    </xf>
    <xf numFmtId="43" fontId="7" fillId="0" borderId="16" xfId="0" applyNumberFormat="1" applyFont="1" applyBorder="1" applyAlignment="1">
      <alignment horizontal="center" vertical="center"/>
    </xf>
    <xf numFmtId="43" fontId="7" fillId="0" borderId="75" xfId="0" applyNumberFormat="1" applyFont="1" applyBorder="1" applyAlignment="1">
      <alignment horizontal="center" vertical="center"/>
    </xf>
    <xf numFmtId="43" fontId="7" fillId="0" borderId="45" xfId="0" applyNumberFormat="1" applyFont="1" applyBorder="1" applyAlignment="1">
      <alignment horizontal="center" vertical="center"/>
    </xf>
    <xf numFmtId="43" fontId="7" fillId="0" borderId="47" xfId="0" applyNumberFormat="1" applyFont="1" applyBorder="1" applyAlignment="1">
      <alignment horizontal="center" vertical="center"/>
    </xf>
    <xf numFmtId="43" fontId="7" fillId="0" borderId="72" xfId="0" applyNumberFormat="1" applyFont="1" applyBorder="1" applyAlignment="1">
      <alignment horizontal="center" vertical="center"/>
    </xf>
    <xf numFmtId="43" fontId="7" fillId="0" borderId="22" xfId="0" applyNumberFormat="1" applyFont="1" applyFill="1" applyBorder="1" applyAlignment="1">
      <alignment horizontal="center" vertical="center"/>
    </xf>
    <xf numFmtId="43" fontId="7" fillId="0" borderId="21" xfId="0" applyNumberFormat="1" applyFont="1" applyFill="1" applyBorder="1" applyAlignment="1">
      <alignment horizontal="center" vertical="center"/>
    </xf>
    <xf numFmtId="43" fontId="7" fillId="0" borderId="56" xfId="0" applyNumberFormat="1" applyFont="1" applyFill="1" applyBorder="1" applyAlignment="1">
      <alignment horizontal="center" vertical="center"/>
    </xf>
    <xf numFmtId="43" fontId="7" fillId="0" borderId="58" xfId="0" applyNumberFormat="1" applyFont="1" applyFill="1" applyBorder="1" applyAlignment="1">
      <alignment horizontal="center" vertical="center"/>
    </xf>
    <xf numFmtId="165" fontId="10" fillId="0" borderId="0" xfId="0" applyNumberFormat="1" applyFont="1"/>
    <xf numFmtId="43" fontId="6" fillId="6" borderId="95" xfId="0" applyNumberFormat="1" applyFont="1" applyFill="1" applyBorder="1" applyAlignment="1">
      <alignment horizontal="center" vertical="center"/>
    </xf>
    <xf numFmtId="43" fontId="6" fillId="6" borderId="74" xfId="0" applyNumberFormat="1" applyFont="1" applyFill="1" applyBorder="1" applyAlignment="1">
      <alignment horizontal="center" vertical="center"/>
    </xf>
    <xf numFmtId="43" fontId="6" fillId="6" borderId="73" xfId="0" applyNumberFormat="1" applyFont="1" applyFill="1" applyBorder="1" applyAlignment="1">
      <alignment horizontal="center" vertical="center"/>
    </xf>
    <xf numFmtId="43" fontId="6" fillId="5" borderId="22" xfId="0" applyNumberFormat="1" applyFont="1" applyFill="1" applyBorder="1" applyAlignment="1">
      <alignment horizontal="center" vertical="center"/>
    </xf>
    <xf numFmtId="43" fontId="6" fillId="5" borderId="22" xfId="1" applyNumberFormat="1" applyFont="1" applyFill="1" applyBorder="1"/>
    <xf numFmtId="43" fontId="6" fillId="5" borderId="21" xfId="1" applyNumberFormat="1" applyFont="1" applyFill="1" applyBorder="1" applyAlignment="1">
      <alignment horizontal="center"/>
    </xf>
    <xf numFmtId="43" fontId="6" fillId="5" borderId="40" xfId="1" applyNumberFormat="1" applyFont="1" applyFill="1" applyBorder="1" applyAlignment="1">
      <alignment horizontal="center"/>
    </xf>
    <xf numFmtId="43" fontId="6" fillId="5" borderId="40" xfId="0" applyNumberFormat="1" applyFont="1" applyFill="1" applyBorder="1"/>
    <xf numFmtId="43" fontId="6" fillId="5" borderId="40" xfId="1" applyNumberFormat="1" applyFont="1" applyFill="1" applyBorder="1" applyAlignment="1">
      <alignment horizontal="right"/>
    </xf>
    <xf numFmtId="43" fontId="6" fillId="5" borderId="21" xfId="1" applyNumberFormat="1" applyFont="1" applyFill="1" applyBorder="1" applyAlignment="1">
      <alignment horizontal="right"/>
    </xf>
    <xf numFmtId="43" fontId="6" fillId="5" borderId="21" xfId="0" applyNumberFormat="1" applyFont="1" applyFill="1" applyBorder="1" applyAlignment="1">
      <alignment horizontal="right"/>
    </xf>
    <xf numFmtId="43" fontId="7" fillId="0" borderId="54" xfId="0" applyNumberFormat="1" applyFont="1" applyBorder="1" applyAlignment="1">
      <alignment horizontal="center" vertical="center"/>
    </xf>
    <xf numFmtId="43" fontId="7" fillId="0" borderId="12" xfId="1" applyNumberFormat="1" applyFont="1" applyFill="1" applyBorder="1" applyAlignment="1">
      <alignment horizontal="right"/>
    </xf>
    <xf numFmtId="43" fontId="7" fillId="0" borderId="19" xfId="1" applyNumberFormat="1" applyFont="1" applyBorder="1"/>
    <xf numFmtId="43" fontId="7" fillId="0" borderId="60" xfId="0" applyNumberFormat="1" applyFont="1" applyBorder="1"/>
    <xf numFmtId="0" fontId="10" fillId="0" borderId="0" xfId="0" applyFont="1" applyBorder="1"/>
    <xf numFmtId="164" fontId="10" fillId="0" borderId="0" xfId="1" applyNumberFormat="1" applyFont="1" applyBorder="1"/>
    <xf numFmtId="43" fontId="6" fillId="5" borderId="56" xfId="0" applyNumberFormat="1" applyFont="1" applyFill="1" applyBorder="1"/>
    <xf numFmtId="43" fontId="6" fillId="5" borderId="3" xfId="0" applyNumberFormat="1" applyFont="1" applyFill="1" applyBorder="1"/>
    <xf numFmtId="43" fontId="6" fillId="5" borderId="44" xfId="1" applyNumberFormat="1" applyFont="1" applyFill="1" applyBorder="1" applyAlignment="1">
      <alignment horizontal="center"/>
    </xf>
    <xf numFmtId="43" fontId="6" fillId="5" borderId="22" xfId="0" applyNumberFormat="1" applyFont="1" applyFill="1" applyBorder="1"/>
    <xf numFmtId="43" fontId="6" fillId="5" borderId="55" xfId="0" applyNumberFormat="1" applyFont="1" applyFill="1" applyBorder="1"/>
    <xf numFmtId="43" fontId="6" fillId="5" borderId="56" xfId="1" applyNumberFormat="1" applyFont="1" applyFill="1" applyBorder="1" applyAlignment="1">
      <alignment horizontal="right"/>
    </xf>
    <xf numFmtId="43" fontId="6" fillId="5" borderId="44" xfId="1" applyNumberFormat="1" applyFont="1" applyFill="1" applyBorder="1" applyAlignment="1">
      <alignment horizontal="right"/>
    </xf>
    <xf numFmtId="43" fontId="6" fillId="5" borderId="44" xfId="0" applyNumberFormat="1" applyFont="1" applyFill="1" applyBorder="1" applyAlignment="1">
      <alignment horizontal="right"/>
    </xf>
    <xf numFmtId="43" fontId="7" fillId="0" borderId="41" xfId="0" applyNumberFormat="1" applyFont="1" applyBorder="1" applyAlignment="1">
      <alignment horizontal="center" vertical="center"/>
    </xf>
    <xf numFmtId="43" fontId="7" fillId="0" borderId="97" xfId="0" applyNumberFormat="1" applyFont="1" applyBorder="1" applyAlignment="1">
      <alignment horizontal="center" vertical="center"/>
    </xf>
    <xf numFmtId="43" fontId="7" fillId="0" borderId="12" xfId="0" applyNumberFormat="1" applyFont="1" applyBorder="1" applyAlignment="1">
      <alignment horizontal="center"/>
    </xf>
    <xf numFmtId="43" fontId="7" fillId="0" borderId="60" xfId="1" applyNumberFormat="1" applyFont="1" applyBorder="1" applyAlignment="1">
      <alignment horizontal="center"/>
    </xf>
    <xf numFmtId="43" fontId="7" fillId="0" borderId="44" xfId="1" applyNumberFormat="1" applyFont="1" applyBorder="1" applyAlignment="1">
      <alignment horizontal="right"/>
    </xf>
    <xf numFmtId="0" fontId="6" fillId="4" borderId="24" xfId="0" applyFont="1" applyFill="1" applyBorder="1" applyAlignment="1">
      <alignment horizontal="center"/>
    </xf>
    <xf numFmtId="43" fontId="6" fillId="5" borderId="55" xfId="1" applyNumberFormat="1" applyFont="1" applyFill="1" applyBorder="1" applyAlignment="1">
      <alignment horizontal="center"/>
    </xf>
    <xf numFmtId="43" fontId="6" fillId="5" borderId="55" xfId="1" applyNumberFormat="1" applyFont="1" applyFill="1" applyBorder="1" applyAlignment="1">
      <alignment horizontal="right"/>
    </xf>
    <xf numFmtId="43" fontId="7" fillId="0" borderId="56" xfId="0" applyNumberFormat="1" applyFont="1" applyBorder="1" applyAlignment="1">
      <alignment horizontal="center" vertical="center"/>
    </xf>
    <xf numFmtId="0" fontId="8" fillId="0" borderId="0" xfId="0" applyFont="1" applyAlignment="1">
      <alignment vertical="top" wrapText="1"/>
    </xf>
    <xf numFmtId="0" fontId="6" fillId="4" borderId="3" xfId="0" applyFont="1" applyFill="1" applyBorder="1" applyAlignment="1">
      <alignment horizontal="center"/>
    </xf>
    <xf numFmtId="0" fontId="6" fillId="4" borderId="44" xfId="0" applyFont="1" applyFill="1" applyBorder="1" applyAlignment="1">
      <alignment horizontal="center"/>
    </xf>
    <xf numFmtId="0" fontId="6" fillId="4" borderId="7" xfId="0" applyFont="1" applyFill="1" applyBorder="1" applyAlignment="1">
      <alignment horizontal="center"/>
    </xf>
    <xf numFmtId="0" fontId="6" fillId="4" borderId="54" xfId="0" applyFont="1" applyFill="1" applyBorder="1" applyAlignment="1">
      <alignment horizontal="center"/>
    </xf>
    <xf numFmtId="0" fontId="7" fillId="0" borderId="15" xfId="0" applyFont="1" applyBorder="1"/>
    <xf numFmtId="0" fontId="7" fillId="0" borderId="62" xfId="0" applyFont="1" applyBorder="1"/>
    <xf numFmtId="0" fontId="6" fillId="4" borderId="32" xfId="0" applyFont="1" applyFill="1" applyBorder="1" applyAlignment="1">
      <alignment horizontal="center"/>
    </xf>
    <xf numFmtId="0" fontId="6" fillId="4" borderId="3" xfId="0" applyFont="1" applyFill="1" applyBorder="1" applyAlignment="1">
      <alignment horizontal="center"/>
    </xf>
    <xf numFmtId="0" fontId="6" fillId="4" borderId="7" xfId="0" applyFont="1" applyFill="1" applyBorder="1" applyAlignment="1">
      <alignment horizontal="center"/>
    </xf>
    <xf numFmtId="0" fontId="7" fillId="0" borderId="68" xfId="0" applyFont="1" applyBorder="1"/>
    <xf numFmtId="0" fontId="6" fillId="4" borderId="54" xfId="0" applyFont="1" applyFill="1" applyBorder="1" applyAlignment="1">
      <alignment horizontal="center"/>
    </xf>
    <xf numFmtId="0" fontId="7" fillId="0" borderId="98" xfId="0" applyFont="1" applyBorder="1"/>
    <xf numFmtId="0" fontId="8" fillId="0" borderId="0" xfId="0" applyFont="1" applyBorder="1" applyAlignment="1">
      <alignment vertical="top" wrapText="1"/>
    </xf>
    <xf numFmtId="0" fontId="6" fillId="4" borderId="29" xfId="0" applyFont="1" applyFill="1" applyBorder="1" applyAlignment="1">
      <alignment horizontal="center"/>
    </xf>
    <xf numFmtId="43" fontId="6" fillId="5" borderId="77" xfId="1" applyNumberFormat="1" applyFont="1" applyFill="1" applyBorder="1" applyAlignment="1">
      <alignment horizontal="center" vertical="center"/>
    </xf>
    <xf numFmtId="43" fontId="6" fillId="5" borderId="3" xfId="1" applyNumberFormat="1" applyFont="1" applyFill="1" applyBorder="1" applyAlignment="1">
      <alignment horizontal="center" vertical="center"/>
    </xf>
    <xf numFmtId="43" fontId="6" fillId="5" borderId="56" xfId="1" applyNumberFormat="1" applyFont="1" applyFill="1" applyBorder="1" applyAlignment="1">
      <alignment horizontal="center" vertical="center"/>
    </xf>
    <xf numFmtId="0" fontId="6" fillId="4" borderId="3" xfId="0" applyFont="1" applyFill="1" applyBorder="1" applyAlignment="1">
      <alignment horizontal="center"/>
    </xf>
    <xf numFmtId="0" fontId="6" fillId="4" borderId="7" xfId="0" applyFont="1" applyFill="1" applyBorder="1" applyAlignment="1">
      <alignment horizontal="center"/>
    </xf>
    <xf numFmtId="0" fontId="6" fillId="4" borderId="14" xfId="0" applyFont="1" applyFill="1" applyBorder="1" applyAlignment="1">
      <alignment horizontal="center" vertical="center" wrapText="1"/>
    </xf>
    <xf numFmtId="0" fontId="6" fillId="4" borderId="44" xfId="0" applyFont="1" applyFill="1" applyBorder="1" applyAlignment="1">
      <alignment horizontal="center"/>
    </xf>
    <xf numFmtId="0" fontId="8" fillId="0" borderId="0" xfId="0" applyFont="1" applyAlignment="1">
      <alignment horizontal="right" vertical="center"/>
    </xf>
    <xf numFmtId="0" fontId="8" fillId="0" borderId="0" xfId="0" applyFont="1" applyAlignment="1">
      <alignment vertical="center"/>
    </xf>
    <xf numFmtId="0" fontId="10" fillId="0" borderId="0" xfId="0" applyFont="1" applyAlignment="1">
      <alignment vertical="center"/>
    </xf>
    <xf numFmtId="164" fontId="10" fillId="0" borderId="0" xfId="0" applyNumberFormat="1" applyFont="1" applyAlignment="1">
      <alignment vertical="center"/>
    </xf>
    <xf numFmtId="0" fontId="0" fillId="0" borderId="0" xfId="0" applyAlignment="1">
      <alignment vertical="center"/>
    </xf>
    <xf numFmtId="0" fontId="8" fillId="0" borderId="0" xfId="0" quotePrefix="1" applyFont="1" applyAlignment="1">
      <alignment horizontal="right" vertical="center"/>
    </xf>
    <xf numFmtId="0" fontId="14" fillId="0" borderId="0" xfId="0" quotePrefix="1" applyFont="1" applyAlignment="1">
      <alignment horizontal="right" vertical="center"/>
    </xf>
    <xf numFmtId="0" fontId="12" fillId="0" borderId="0" xfId="0" quotePrefix="1" applyFont="1" applyAlignment="1">
      <alignment horizontal="right" vertical="center"/>
    </xf>
    <xf numFmtId="0" fontId="8" fillId="0" borderId="0" xfId="0" applyFont="1" applyAlignment="1">
      <alignment vertical="center" wrapText="1"/>
    </xf>
    <xf numFmtId="0" fontId="6" fillId="4" borderId="14" xfId="0" applyFont="1" applyFill="1" applyBorder="1" applyAlignment="1">
      <alignment horizontal="center" vertical="center" wrapText="1"/>
    </xf>
    <xf numFmtId="0" fontId="7" fillId="0" borderId="67" xfId="0" applyFont="1" applyBorder="1" applyAlignment="1">
      <alignment horizontal="center"/>
    </xf>
    <xf numFmtId="43" fontId="6" fillId="5" borderId="68" xfId="1" applyNumberFormat="1" applyFont="1" applyFill="1" applyBorder="1" applyAlignment="1">
      <alignment horizontal="center" vertical="center"/>
    </xf>
    <xf numFmtId="43" fontId="7" fillId="6" borderId="64" xfId="1" applyNumberFormat="1" applyFont="1" applyFill="1" applyBorder="1" applyAlignment="1">
      <alignment horizontal="center" vertical="center"/>
    </xf>
    <xf numFmtId="43" fontId="7" fillId="6" borderId="12" xfId="1" applyNumberFormat="1" applyFont="1" applyFill="1" applyBorder="1" applyAlignment="1">
      <alignment horizontal="center" vertical="center"/>
    </xf>
    <xf numFmtId="43" fontId="7" fillId="0" borderId="24" xfId="0" applyNumberFormat="1" applyFont="1" applyBorder="1"/>
    <xf numFmtId="43" fontId="7" fillId="0" borderId="24" xfId="1" applyNumberFormat="1" applyFont="1" applyFill="1" applyBorder="1" applyAlignment="1">
      <alignment horizontal="center" vertical="center"/>
    </xf>
    <xf numFmtId="43" fontId="7" fillId="6" borderId="27" xfId="1" applyNumberFormat="1" applyFont="1" applyFill="1" applyBorder="1" applyAlignment="1">
      <alignment horizontal="center" vertical="center"/>
    </xf>
    <xf numFmtId="43" fontId="7" fillId="6" borderId="19" xfId="1" applyNumberFormat="1" applyFont="1" applyFill="1" applyBorder="1" applyAlignment="1">
      <alignment horizontal="center" vertical="center"/>
    </xf>
    <xf numFmtId="43" fontId="7" fillId="0" borderId="24" xfId="1" applyNumberFormat="1" applyFont="1" applyBorder="1"/>
    <xf numFmtId="0" fontId="6" fillId="4" borderId="92" xfId="0" applyFont="1" applyFill="1" applyBorder="1" applyAlignment="1">
      <alignment horizontal="center" vertical="center" wrapText="1"/>
    </xf>
    <xf numFmtId="0" fontId="6" fillId="4" borderId="92" xfId="0" applyFont="1" applyFill="1" applyBorder="1" applyAlignment="1">
      <alignment horizontal="center" wrapText="1"/>
    </xf>
    <xf numFmtId="43" fontId="7" fillId="0" borderId="24" xfId="0" applyNumberFormat="1" applyFont="1" applyBorder="1" applyAlignment="1">
      <alignment horizontal="center"/>
    </xf>
    <xf numFmtId="43" fontId="7" fillId="6" borderId="60" xfId="0" applyNumberFormat="1" applyFont="1" applyFill="1" applyBorder="1" applyAlignment="1">
      <alignment horizontal="center"/>
    </xf>
    <xf numFmtId="43" fontId="6" fillId="5" borderId="7" xfId="0" applyNumberFormat="1" applyFont="1" applyFill="1" applyBorder="1" applyAlignment="1">
      <alignment horizontal="center"/>
    </xf>
    <xf numFmtId="43" fontId="6" fillId="5" borderId="62" xfId="0" applyNumberFormat="1" applyFont="1" applyFill="1" applyBorder="1" applyAlignment="1">
      <alignment horizontal="center"/>
    </xf>
    <xf numFmtId="43" fontId="6" fillId="5" borderId="54" xfId="0" applyNumberFormat="1" applyFont="1" applyFill="1" applyBorder="1" applyAlignment="1">
      <alignment horizontal="center"/>
    </xf>
    <xf numFmtId="43" fontId="6" fillId="5" borderId="68" xfId="0" applyNumberFormat="1" applyFont="1" applyFill="1" applyBorder="1" applyAlignment="1">
      <alignment horizontal="center"/>
    </xf>
    <xf numFmtId="43" fontId="7" fillId="6" borderId="27" xfId="1" applyNumberFormat="1" applyFont="1" applyFill="1" applyBorder="1"/>
    <xf numFmtId="43" fontId="7" fillId="6" borderId="12" xfId="0" applyNumberFormat="1" applyFont="1" applyFill="1" applyBorder="1" applyAlignment="1">
      <alignment horizontal="center"/>
    </xf>
    <xf numFmtId="43" fontId="7" fillId="0" borderId="30" xfId="1" applyNumberFormat="1" applyFont="1" applyBorder="1"/>
    <xf numFmtId="43" fontId="7" fillId="0" borderId="19" xfId="0" applyNumberFormat="1" applyFont="1" applyBorder="1" applyAlignment="1">
      <alignment horizontal="center"/>
    </xf>
    <xf numFmtId="43" fontId="7" fillId="6" borderId="12" xfId="1" applyNumberFormat="1" applyFont="1" applyFill="1" applyBorder="1"/>
    <xf numFmtId="43" fontId="7" fillId="6" borderId="64" xfId="1" applyNumberFormat="1" applyFont="1" applyFill="1" applyBorder="1"/>
    <xf numFmtId="43" fontId="7" fillId="0" borderId="30" xfId="0" applyNumberFormat="1" applyFont="1" applyBorder="1"/>
    <xf numFmtId="43" fontId="7" fillId="6" borderId="19" xfId="0" applyNumberFormat="1" applyFont="1" applyFill="1" applyBorder="1" applyAlignment="1">
      <alignment horizontal="center"/>
    </xf>
    <xf numFmtId="43" fontId="7" fillId="6" borderId="19" xfId="1" applyNumberFormat="1" applyFont="1" applyFill="1" applyBorder="1"/>
    <xf numFmtId="43" fontId="7" fillId="0" borderId="12" xfId="0" applyNumberFormat="1" applyFont="1" applyFill="1" applyBorder="1" applyAlignment="1">
      <alignment horizontal="center"/>
    </xf>
    <xf numFmtId="43" fontId="7" fillId="6" borderId="27" xfId="0" applyNumberFormat="1" applyFont="1" applyFill="1" applyBorder="1" applyAlignment="1">
      <alignment horizontal="center"/>
    </xf>
    <xf numFmtId="43" fontId="7" fillId="0" borderId="61" xfId="1" applyNumberFormat="1" applyFont="1" applyFill="1" applyBorder="1"/>
    <xf numFmtId="43" fontId="7" fillId="6" borderId="12" xfId="0" applyNumberFormat="1" applyFont="1" applyFill="1" applyBorder="1" applyAlignment="1">
      <alignment horizontal="right"/>
    </xf>
    <xf numFmtId="43" fontId="7" fillId="6" borderId="27" xfId="0" applyNumberFormat="1" applyFont="1" applyFill="1" applyBorder="1" applyAlignment="1">
      <alignment horizontal="right"/>
    </xf>
    <xf numFmtId="43" fontId="7" fillId="6" borderId="12" xfId="0" applyNumberFormat="1" applyFont="1" applyFill="1" applyBorder="1"/>
    <xf numFmtId="43" fontId="7" fillId="6" borderId="27" xfId="0" applyNumberFormat="1" applyFont="1" applyFill="1" applyBorder="1"/>
    <xf numFmtId="43" fontId="7" fillId="6" borderId="64" xfId="0" applyNumberFormat="1" applyFont="1" applyFill="1" applyBorder="1" applyAlignment="1">
      <alignment horizontal="center"/>
    </xf>
    <xf numFmtId="43" fontId="7" fillId="6" borderId="19" xfId="0" applyNumberFormat="1" applyFont="1" applyFill="1" applyBorder="1"/>
    <xf numFmtId="43" fontId="7" fillId="6" borderId="87" xfId="0" applyNumberFormat="1" applyFont="1" applyFill="1" applyBorder="1" applyAlignment="1">
      <alignment horizontal="center"/>
    </xf>
    <xf numFmtId="43" fontId="7" fillId="0" borderId="31" xfId="0" applyNumberFormat="1" applyFont="1" applyBorder="1"/>
    <xf numFmtId="43" fontId="7" fillId="0" borderId="24" xfId="0" applyNumberFormat="1" applyFont="1" applyBorder="1" applyAlignment="1">
      <alignment horizontal="right"/>
    </xf>
    <xf numFmtId="43" fontId="7" fillId="6" borderId="19" xfId="0" applyNumberFormat="1" applyFont="1" applyFill="1" applyBorder="1" applyAlignment="1">
      <alignment horizontal="right"/>
    </xf>
    <xf numFmtId="0" fontId="8" fillId="0" borderId="0" xfId="0" quotePrefix="1" applyFont="1" applyAlignment="1">
      <alignment horizontal="right" vertical="top"/>
    </xf>
    <xf numFmtId="0" fontId="8" fillId="0" borderId="0" xfId="0" applyFont="1" applyAlignment="1">
      <alignment vertical="top"/>
    </xf>
    <xf numFmtId="43" fontId="6" fillId="5" borderId="44" xfId="1" applyNumberFormat="1" applyFont="1" applyFill="1" applyBorder="1"/>
    <xf numFmtId="43" fontId="6" fillId="5" borderId="77" xfId="0" applyNumberFormat="1" applyFont="1" applyFill="1" applyBorder="1" applyAlignment="1">
      <alignment horizontal="center" vertical="center"/>
    </xf>
    <xf numFmtId="0" fontId="6" fillId="4" borderId="3" xfId="0" applyFont="1" applyFill="1" applyBorder="1" applyAlignment="1">
      <alignment horizontal="center"/>
    </xf>
    <xf numFmtId="0" fontId="6" fillId="4" borderId="14" xfId="0" applyFont="1" applyFill="1" applyBorder="1" applyAlignment="1">
      <alignment horizontal="center" vertical="center" wrapText="1"/>
    </xf>
    <xf numFmtId="0" fontId="8" fillId="0" borderId="0" xfId="0" applyFont="1" applyAlignment="1">
      <alignment vertical="center" wrapText="1"/>
    </xf>
    <xf numFmtId="43" fontId="6" fillId="5" borderId="77" xfId="0" applyNumberFormat="1" applyFont="1" applyFill="1" applyBorder="1"/>
    <xf numFmtId="43" fontId="6" fillId="5" borderId="62" xfId="0" applyNumberFormat="1" applyFont="1" applyFill="1" applyBorder="1" applyAlignment="1">
      <alignment horizontal="center" vertical="center"/>
    </xf>
    <xf numFmtId="43" fontId="6" fillId="5" borderId="68" xfId="0" applyNumberFormat="1" applyFont="1" applyFill="1" applyBorder="1" applyAlignment="1">
      <alignment horizontal="center" vertical="center"/>
    </xf>
    <xf numFmtId="43" fontId="7" fillId="6" borderId="12" xfId="0" applyNumberFormat="1" applyFont="1" applyFill="1" applyBorder="1" applyAlignment="1">
      <alignment horizontal="center" vertical="center"/>
    </xf>
    <xf numFmtId="43" fontId="7" fillId="0" borderId="19" xfId="0" applyNumberFormat="1" applyFont="1" applyBorder="1" applyAlignment="1">
      <alignment horizontal="center" vertical="center"/>
    </xf>
    <xf numFmtId="43" fontId="7" fillId="0" borderId="24" xfId="0" applyNumberFormat="1" applyFont="1" applyBorder="1" applyAlignment="1">
      <alignment horizontal="center" vertical="center"/>
    </xf>
    <xf numFmtId="43" fontId="7" fillId="0" borderId="61" xfId="0" applyNumberFormat="1" applyFont="1" applyBorder="1" applyAlignment="1">
      <alignment horizontal="center" vertical="center"/>
    </xf>
    <xf numFmtId="43" fontId="7" fillId="6" borderId="64" xfId="0" applyNumberFormat="1" applyFont="1" applyFill="1" applyBorder="1" applyAlignment="1">
      <alignment horizontal="center" vertical="center"/>
    </xf>
    <xf numFmtId="43" fontId="7" fillId="0" borderId="30" xfId="0" applyNumberFormat="1" applyFont="1" applyBorder="1" applyAlignment="1">
      <alignment horizontal="center" vertical="center"/>
    </xf>
    <xf numFmtId="43" fontId="7" fillId="6" borderId="19" xfId="0" applyNumberFormat="1" applyFont="1" applyFill="1" applyBorder="1" applyAlignment="1">
      <alignment horizontal="center" vertical="center"/>
    </xf>
    <xf numFmtId="43" fontId="7" fillId="6" borderId="64" xfId="0" applyNumberFormat="1" applyFont="1" applyFill="1" applyBorder="1" applyAlignment="1">
      <alignment horizontal="right"/>
    </xf>
    <xf numFmtId="43" fontId="7" fillId="0" borderId="32" xfId="1" applyNumberFormat="1" applyFont="1" applyFill="1" applyBorder="1" applyAlignment="1">
      <alignment horizontal="center" vertical="center"/>
    </xf>
    <xf numFmtId="43" fontId="7" fillId="0" borderId="37" xfId="1" applyNumberFormat="1" applyFont="1" applyFill="1" applyBorder="1" applyAlignment="1">
      <alignment horizontal="center" vertical="center"/>
    </xf>
    <xf numFmtId="43" fontId="7" fillId="0" borderId="39" xfId="1" applyNumberFormat="1" applyFont="1" applyFill="1" applyBorder="1" applyAlignment="1">
      <alignment horizontal="center" vertical="center"/>
    </xf>
    <xf numFmtId="43" fontId="7" fillId="0" borderId="60" xfId="1" applyNumberFormat="1" applyFont="1" applyFill="1" applyBorder="1" applyAlignment="1">
      <alignment horizontal="center" vertical="center"/>
    </xf>
    <xf numFmtId="43" fontId="7" fillId="0" borderId="32" xfId="1" applyNumberFormat="1" applyFont="1" applyFill="1" applyBorder="1" applyAlignment="1">
      <alignment horizontal="center"/>
    </xf>
    <xf numFmtId="43" fontId="7" fillId="0" borderId="39" xfId="1" applyNumberFormat="1" applyFont="1" applyFill="1" applyBorder="1" applyAlignment="1">
      <alignment horizontal="center"/>
    </xf>
    <xf numFmtId="43" fontId="7" fillId="0" borderId="60" xfId="0" applyNumberFormat="1" applyFont="1" applyBorder="1" applyAlignment="1">
      <alignment horizontal="center"/>
    </xf>
    <xf numFmtId="0" fontId="7" fillId="0" borderId="15" xfId="0" applyFont="1" applyBorder="1"/>
    <xf numFmtId="0" fontId="7" fillId="0" borderId="62" xfId="0" applyFont="1" applyBorder="1"/>
    <xf numFmtId="0" fontId="6" fillId="4" borderId="3" xfId="0" applyFont="1" applyFill="1" applyBorder="1" applyAlignment="1">
      <alignment horizontal="center"/>
    </xf>
    <xf numFmtId="0" fontId="6" fillId="4" borderId="7" xfId="0" applyFont="1" applyFill="1" applyBorder="1" applyAlignment="1">
      <alignment horizontal="center"/>
    </xf>
    <xf numFmtId="0" fontId="6" fillId="4" borderId="14" xfId="0" applyFont="1" applyFill="1" applyBorder="1" applyAlignment="1">
      <alignment horizontal="center" vertical="center" wrapText="1"/>
    </xf>
    <xf numFmtId="0" fontId="6" fillId="4" borderId="44" xfId="0" applyFont="1" applyFill="1" applyBorder="1" applyAlignment="1">
      <alignment horizontal="center"/>
    </xf>
    <xf numFmtId="43" fontId="7" fillId="0" borderId="62" xfId="1" applyNumberFormat="1" applyFont="1" applyBorder="1" applyAlignment="1">
      <alignment horizontal="center" vertical="center"/>
    </xf>
    <xf numFmtId="43" fontId="7" fillId="0" borderId="26" xfId="1" applyNumberFormat="1" applyFont="1" applyBorder="1" applyAlignment="1">
      <alignment horizontal="center" vertical="center"/>
    </xf>
    <xf numFmtId="43" fontId="7" fillId="0" borderId="38" xfId="1" applyNumberFormat="1" applyFont="1" applyBorder="1" applyAlignment="1">
      <alignment horizontal="center" vertical="center"/>
    </xf>
    <xf numFmtId="43" fontId="6" fillId="5" borderId="18" xfId="0" applyNumberFormat="1" applyFont="1" applyFill="1" applyBorder="1" applyAlignment="1">
      <alignment horizontal="center"/>
    </xf>
    <xf numFmtId="43" fontId="7" fillId="0" borderId="7" xfId="1" applyNumberFormat="1" applyFont="1" applyBorder="1" applyAlignment="1">
      <alignment horizontal="center" vertical="center"/>
    </xf>
    <xf numFmtId="43" fontId="7" fillId="0" borderId="68" xfId="1" applyNumberFormat="1" applyFont="1" applyBorder="1" applyAlignment="1">
      <alignment horizontal="center" vertical="center"/>
    </xf>
    <xf numFmtId="43" fontId="7" fillId="0" borderId="86" xfId="1" applyNumberFormat="1" applyFont="1" applyBorder="1" applyAlignment="1">
      <alignment horizontal="center" vertical="center"/>
    </xf>
    <xf numFmtId="43" fontId="7" fillId="0" borderId="32" xfId="0" applyNumberFormat="1" applyFont="1" applyBorder="1"/>
    <xf numFmtId="43" fontId="8" fillId="0" borderId="39" xfId="0" applyNumberFormat="1" applyFont="1" applyBorder="1"/>
    <xf numFmtId="43" fontId="7" fillId="0" borderId="7" xfId="0" applyNumberFormat="1" applyFont="1" applyBorder="1" applyAlignment="1">
      <alignment horizontal="center" vertical="center"/>
    </xf>
    <xf numFmtId="43" fontId="7" fillId="0" borderId="40" xfId="0" applyNumberFormat="1" applyFont="1" applyBorder="1" applyAlignment="1">
      <alignment horizontal="center" vertical="center"/>
    </xf>
    <xf numFmtId="43" fontId="7" fillId="0" borderId="44" xfId="0" applyNumberFormat="1" applyFont="1" applyBorder="1" applyAlignment="1">
      <alignment horizontal="center" vertical="center"/>
    </xf>
    <xf numFmtId="43" fontId="7" fillId="0" borderId="48" xfId="0" applyNumberFormat="1" applyFont="1" applyBorder="1" applyAlignment="1">
      <alignment horizontal="center" vertical="center"/>
    </xf>
    <xf numFmtId="43" fontId="6" fillId="6" borderId="18" xfId="1" applyFont="1" applyFill="1" applyBorder="1"/>
    <xf numFmtId="43" fontId="7" fillId="0" borderId="49" xfId="0" applyNumberFormat="1" applyFont="1" applyBorder="1" applyAlignment="1">
      <alignment horizontal="center" vertical="center"/>
    </xf>
    <xf numFmtId="43" fontId="6" fillId="6" borderId="44" xfId="1" applyFont="1" applyFill="1" applyBorder="1"/>
    <xf numFmtId="43" fontId="6" fillId="5" borderId="18" xfId="1" applyNumberFormat="1" applyFont="1" applyFill="1" applyBorder="1"/>
    <xf numFmtId="43" fontId="7" fillId="0" borderId="35" xfId="1" applyNumberFormat="1" applyFont="1" applyBorder="1" applyAlignment="1">
      <alignment horizontal="center" vertical="center"/>
    </xf>
    <xf numFmtId="43" fontId="7" fillId="0" borderId="54" xfId="1" applyNumberFormat="1" applyFont="1" applyBorder="1" applyAlignment="1">
      <alignment horizontal="center" vertical="center"/>
    </xf>
    <xf numFmtId="43" fontId="7" fillId="0" borderId="23" xfId="1" applyNumberFormat="1" applyFont="1" applyBorder="1" applyAlignment="1">
      <alignment horizontal="center" vertical="center"/>
    </xf>
    <xf numFmtId="43" fontId="7" fillId="0" borderId="12" xfId="1" applyNumberFormat="1" applyFont="1" applyBorder="1" applyAlignment="1">
      <alignment horizontal="center" vertical="center"/>
    </xf>
    <xf numFmtId="43" fontId="7" fillId="0" borderId="67" xfId="1" applyNumberFormat="1" applyFont="1" applyBorder="1" applyAlignment="1">
      <alignment horizontal="center" vertical="center"/>
    </xf>
    <xf numFmtId="43" fontId="7" fillId="0" borderId="44" xfId="1" applyNumberFormat="1" applyFont="1" applyBorder="1"/>
    <xf numFmtId="43" fontId="6" fillId="5" borderId="8" xfId="1" applyNumberFormat="1" applyFont="1" applyFill="1" applyBorder="1" applyAlignment="1">
      <alignment horizontal="center"/>
    </xf>
    <xf numFmtId="43" fontId="6" fillId="5" borderId="34" xfId="1" applyNumberFormat="1" applyFont="1" applyFill="1" applyBorder="1" applyAlignment="1">
      <alignment horizontal="center"/>
    </xf>
    <xf numFmtId="43" fontId="6" fillId="5" borderId="34" xfId="0" applyNumberFormat="1" applyFont="1" applyFill="1" applyBorder="1" applyAlignment="1">
      <alignment horizontal="center"/>
    </xf>
    <xf numFmtId="43" fontId="6" fillId="5" borderId="34" xfId="1" applyNumberFormat="1" applyFont="1" applyFill="1" applyBorder="1"/>
    <xf numFmtId="43" fontId="6" fillId="5" borderId="83" xfId="1" applyNumberFormat="1" applyFont="1" applyFill="1" applyBorder="1"/>
    <xf numFmtId="43" fontId="7" fillId="0" borderId="60" xfId="0" applyNumberFormat="1" applyFont="1" applyBorder="1" applyAlignment="1">
      <alignment horizontal="center" vertical="center"/>
    </xf>
    <xf numFmtId="43" fontId="7" fillId="0" borderId="26" xfId="1" applyFont="1" applyBorder="1" applyAlignment="1">
      <alignment horizontal="center" vertical="center"/>
    </xf>
    <xf numFmtId="43" fontId="7" fillId="0" borderId="78" xfId="1" applyFont="1" applyBorder="1"/>
    <xf numFmtId="43" fontId="7" fillId="0" borderId="0" xfId="1" applyFont="1" applyBorder="1"/>
    <xf numFmtId="43" fontId="7" fillId="0" borderId="55" xfId="1" applyFont="1" applyFill="1" applyBorder="1"/>
    <xf numFmtId="43" fontId="7" fillId="0" borderId="55" xfId="1" applyFont="1" applyBorder="1"/>
    <xf numFmtId="43" fontId="6" fillId="6" borderId="40" xfId="1" applyFont="1" applyFill="1" applyBorder="1"/>
    <xf numFmtId="43" fontId="7" fillId="0" borderId="35" xfId="1" applyFont="1" applyBorder="1" applyAlignment="1">
      <alignment horizontal="center" vertical="center"/>
    </xf>
    <xf numFmtId="43" fontId="7" fillId="0" borderId="12" xfId="1" applyFont="1" applyBorder="1" applyAlignment="1">
      <alignment horizontal="center" vertical="center"/>
    </xf>
    <xf numFmtId="43" fontId="7" fillId="0" borderId="72" xfId="1" applyFont="1" applyBorder="1" applyAlignment="1">
      <alignment horizontal="center" vertical="center"/>
    </xf>
    <xf numFmtId="43" fontId="7" fillId="0" borderId="85" xfId="1" applyFont="1" applyBorder="1"/>
    <xf numFmtId="43" fontId="7" fillId="0" borderId="48" xfId="1" applyFont="1" applyBorder="1" applyAlignment="1">
      <alignment horizontal="center" vertical="center"/>
    </xf>
    <xf numFmtId="43" fontId="7" fillId="0" borderId="36" xfId="1" applyFont="1" applyBorder="1" applyAlignment="1">
      <alignment horizontal="center" vertical="center"/>
    </xf>
    <xf numFmtId="43" fontId="6" fillId="6" borderId="21" xfId="1" applyFont="1" applyFill="1" applyBorder="1"/>
    <xf numFmtId="43" fontId="7" fillId="0" borderId="42" xfId="1" applyFont="1" applyFill="1" applyBorder="1"/>
    <xf numFmtId="43" fontId="7" fillId="0" borderId="62" xfId="1" applyFont="1" applyBorder="1" applyAlignment="1">
      <alignment horizontal="center" vertical="center"/>
    </xf>
    <xf numFmtId="43" fontId="7" fillId="0" borderId="49" xfId="1" applyFont="1" applyBorder="1" applyAlignment="1">
      <alignment horizontal="center" vertical="center"/>
    </xf>
    <xf numFmtId="43" fontId="7" fillId="0" borderId="29" xfId="1" applyFont="1" applyBorder="1" applyAlignment="1">
      <alignment horizontal="center" vertical="center"/>
    </xf>
    <xf numFmtId="43" fontId="7" fillId="0" borderId="54" xfId="1" applyFont="1" applyBorder="1" applyAlignment="1">
      <alignment horizontal="center" vertical="center"/>
    </xf>
    <xf numFmtId="43" fontId="7" fillId="0" borderId="38" xfId="1" applyFont="1" applyBorder="1" applyAlignment="1">
      <alignment horizontal="center" vertical="center"/>
    </xf>
    <xf numFmtId="43" fontId="7" fillId="0" borderId="31" xfId="1" applyFont="1" applyBorder="1" applyAlignment="1">
      <alignment horizontal="center" vertical="center"/>
    </xf>
    <xf numFmtId="43" fontId="7" fillId="0" borderId="47" xfId="1" applyFont="1" applyBorder="1" applyAlignment="1">
      <alignment horizontal="center" vertical="center"/>
    </xf>
    <xf numFmtId="43" fontId="7" fillId="0" borderId="10" xfId="1" applyFont="1" applyBorder="1"/>
    <xf numFmtId="43" fontId="7" fillId="0" borderId="5" xfId="1" applyFont="1" applyBorder="1"/>
    <xf numFmtId="43" fontId="7" fillId="0" borderId="39" xfId="1" applyNumberFormat="1" applyFont="1" applyBorder="1" applyAlignment="1">
      <alignment horizontal="center" vertical="center"/>
    </xf>
    <xf numFmtId="43" fontId="7" fillId="0" borderId="60" xfId="1" applyNumberFormat="1" applyFont="1" applyBorder="1" applyAlignment="1">
      <alignment horizontal="center" vertical="center"/>
    </xf>
    <xf numFmtId="43" fontId="7" fillId="0" borderId="28" xfId="1" applyNumberFormat="1" applyFont="1" applyBorder="1" applyAlignment="1">
      <alignment horizontal="center" vertical="center"/>
    </xf>
    <xf numFmtId="43" fontId="7" fillId="0" borderId="20" xfId="1" applyNumberFormat="1" applyFont="1" applyBorder="1" applyAlignment="1">
      <alignment horizontal="center" vertical="center"/>
    </xf>
    <xf numFmtId="43" fontId="7" fillId="0" borderId="29" xfId="1" applyNumberFormat="1" applyFont="1" applyBorder="1" applyAlignment="1">
      <alignment horizontal="center" vertical="center"/>
    </xf>
    <xf numFmtId="43" fontId="7" fillId="0" borderId="21" xfId="1" applyNumberFormat="1" applyFont="1" applyBorder="1" applyAlignment="1">
      <alignment horizontal="center" vertical="center"/>
    </xf>
    <xf numFmtId="43" fontId="7" fillId="0" borderId="38" xfId="0" applyNumberFormat="1" applyFont="1" applyBorder="1" applyAlignment="1">
      <alignment horizontal="center" vertical="center"/>
    </xf>
    <xf numFmtId="43" fontId="5" fillId="0" borderId="35" xfId="0" applyNumberFormat="1" applyFont="1" applyBorder="1" applyAlignment="1">
      <alignment horizontal="center" vertical="center"/>
    </xf>
    <xf numFmtId="43" fontId="7" fillId="0" borderId="36" xfId="1" applyNumberFormat="1" applyFont="1" applyBorder="1" applyAlignment="1">
      <alignment horizontal="center" vertical="center"/>
    </xf>
    <xf numFmtId="43" fontId="7" fillId="0" borderId="39" xfId="0" applyNumberFormat="1" applyFont="1" applyFill="1" applyBorder="1" applyAlignment="1">
      <alignment horizontal="center"/>
    </xf>
    <xf numFmtId="43" fontId="7" fillId="0" borderId="24" xfId="1" applyNumberFormat="1" applyFont="1" applyBorder="1" applyAlignment="1">
      <alignment horizontal="center" vertical="center"/>
    </xf>
    <xf numFmtId="43" fontId="7" fillId="6" borderId="37" xfId="0" applyNumberFormat="1" applyFont="1" applyFill="1" applyBorder="1" applyAlignment="1">
      <alignment horizontal="center"/>
    </xf>
    <xf numFmtId="43" fontId="7" fillId="6" borderId="32" xfId="1" applyNumberFormat="1" applyFont="1" applyFill="1" applyBorder="1"/>
    <xf numFmtId="43" fontId="7" fillId="6" borderId="37" xfId="0" applyNumberFormat="1" applyFont="1" applyFill="1" applyBorder="1" applyAlignment="1">
      <alignment horizontal="right"/>
    </xf>
    <xf numFmtId="43" fontId="7" fillId="6" borderId="39" xfId="0" applyNumberFormat="1" applyFont="1" applyFill="1" applyBorder="1"/>
    <xf numFmtId="43" fontId="7" fillId="6" borderId="37" xfId="0" applyNumberFormat="1" applyFont="1" applyFill="1" applyBorder="1"/>
    <xf numFmtId="43" fontId="7" fillId="6" borderId="60" xfId="0" applyNumberFormat="1" applyFont="1" applyFill="1" applyBorder="1"/>
    <xf numFmtId="43" fontId="7" fillId="0" borderId="61" xfId="1" applyNumberFormat="1" applyFont="1" applyBorder="1" applyAlignment="1">
      <alignment horizontal="center" vertical="center"/>
    </xf>
    <xf numFmtId="43" fontId="7" fillId="0" borderId="48" xfId="1" applyNumberFormat="1" applyFont="1" applyBorder="1" applyAlignment="1">
      <alignment horizontal="center" vertical="center"/>
    </xf>
    <xf numFmtId="43" fontId="7" fillId="0" borderId="49" xfId="1" applyNumberFormat="1" applyFont="1" applyBorder="1" applyAlignment="1">
      <alignment horizontal="center" vertical="center"/>
    </xf>
    <xf numFmtId="43" fontId="7" fillId="0" borderId="45" xfId="1" applyNumberFormat="1" applyFont="1" applyBorder="1" applyAlignment="1">
      <alignment horizontal="center" vertical="center"/>
    </xf>
    <xf numFmtId="43" fontId="6" fillId="6" borderId="69" xfId="1" applyNumberFormat="1" applyFont="1" applyFill="1" applyBorder="1"/>
    <xf numFmtId="43" fontId="7" fillId="0" borderId="32" xfId="1" applyNumberFormat="1" applyFont="1" applyBorder="1" applyAlignment="1">
      <alignment horizontal="center" vertical="center"/>
    </xf>
    <xf numFmtId="43" fontId="7" fillId="0" borderId="37" xfId="0" applyNumberFormat="1" applyFont="1" applyBorder="1" applyAlignment="1">
      <alignment horizontal="center"/>
    </xf>
    <xf numFmtId="43" fontId="6" fillId="6" borderId="44" xfId="0" applyNumberFormat="1" applyFont="1" applyFill="1" applyBorder="1" applyAlignment="1">
      <alignment horizontal="center" vertical="center"/>
    </xf>
    <xf numFmtId="43" fontId="7" fillId="0" borderId="80" xfId="0" applyNumberFormat="1" applyFont="1" applyBorder="1" applyAlignment="1">
      <alignment horizontal="center" vertical="center"/>
    </xf>
    <xf numFmtId="43" fontId="6" fillId="6" borderId="55" xfId="0" applyNumberFormat="1" applyFont="1" applyFill="1" applyBorder="1" applyAlignment="1">
      <alignment horizontal="center" vertical="center"/>
    </xf>
    <xf numFmtId="43" fontId="7" fillId="0" borderId="37" xfId="1" applyNumberFormat="1" applyFont="1" applyBorder="1" applyAlignment="1">
      <alignment horizontal="center" vertical="center"/>
    </xf>
    <xf numFmtId="43" fontId="7" fillId="0" borderId="64" xfId="1" applyNumberFormat="1" applyFont="1" applyBorder="1" applyAlignment="1">
      <alignment horizontal="right"/>
    </xf>
    <xf numFmtId="43" fontId="6" fillId="5" borderId="42" xfId="0" applyNumberFormat="1" applyFont="1" applyFill="1" applyBorder="1" applyAlignment="1">
      <alignment horizontal="center" vertical="center"/>
    </xf>
    <xf numFmtId="43" fontId="7" fillId="0" borderId="64" xfId="1" applyNumberFormat="1" applyFont="1" applyBorder="1" applyAlignment="1">
      <alignment horizontal="center" vertical="center"/>
    </xf>
    <xf numFmtId="43" fontId="7" fillId="0" borderId="19" xfId="1" applyNumberFormat="1" applyFont="1" applyBorder="1" applyAlignment="1">
      <alignment horizontal="center" vertical="center"/>
    </xf>
    <xf numFmtId="43" fontId="7" fillId="0" borderId="39" xfId="0" applyNumberFormat="1" applyFont="1" applyBorder="1" applyAlignment="1">
      <alignment horizontal="right"/>
    </xf>
    <xf numFmtId="43" fontId="7" fillId="0" borderId="60" xfId="0" applyNumberFormat="1" applyFont="1" applyBorder="1" applyAlignment="1">
      <alignment horizontal="right"/>
    </xf>
    <xf numFmtId="43" fontId="7" fillId="6" borderId="60" xfId="0" applyNumberFormat="1" applyFont="1" applyFill="1" applyBorder="1" applyAlignment="1">
      <alignment horizontal="right"/>
    </xf>
    <xf numFmtId="43" fontId="7" fillId="0" borderId="47" xfId="1" applyNumberFormat="1" applyFont="1" applyBorder="1" applyAlignment="1">
      <alignment horizontal="center" vertical="center"/>
    </xf>
    <xf numFmtId="43" fontId="7" fillId="0" borderId="27" xfId="1" applyNumberFormat="1" applyFont="1" applyBorder="1" applyAlignment="1">
      <alignment horizontal="center" vertical="center"/>
    </xf>
    <xf numFmtId="43" fontId="7" fillId="0" borderId="49" xfId="1" applyNumberFormat="1" applyFont="1" applyFill="1" applyBorder="1"/>
    <xf numFmtId="43" fontId="7" fillId="0" borderId="54" xfId="1" applyNumberFormat="1" applyFont="1" applyFill="1" applyBorder="1"/>
    <xf numFmtId="43" fontId="7" fillId="0" borderId="22" xfId="1" applyNumberFormat="1" applyFont="1" applyBorder="1" applyAlignment="1">
      <alignment horizontal="center" vertical="center"/>
    </xf>
    <xf numFmtId="43" fontId="7" fillId="0" borderId="40" xfId="1" applyNumberFormat="1" applyFont="1" applyBorder="1" applyAlignment="1">
      <alignment horizontal="center" vertical="center"/>
    </xf>
    <xf numFmtId="43" fontId="7" fillId="0" borderId="44" xfId="1" applyNumberFormat="1" applyFont="1" applyFill="1" applyBorder="1"/>
    <xf numFmtId="43" fontId="7" fillId="0" borderId="72" xfId="1" applyNumberFormat="1" applyFont="1" applyBorder="1" applyAlignment="1">
      <alignment horizontal="center" vertical="center"/>
    </xf>
    <xf numFmtId="43" fontId="7" fillId="0" borderId="106" xfId="1" applyNumberFormat="1" applyFont="1" applyBorder="1" applyAlignment="1">
      <alignment horizontal="center" vertical="center"/>
    </xf>
    <xf numFmtId="43" fontId="7" fillId="0" borderId="44" xfId="1" applyNumberFormat="1" applyFont="1" applyBorder="1" applyAlignment="1">
      <alignment horizontal="center" vertical="center"/>
    </xf>
    <xf numFmtId="43" fontId="7" fillId="0" borderId="68" xfId="1" applyNumberFormat="1" applyFont="1" applyBorder="1" applyAlignment="1">
      <alignment horizontal="center"/>
    </xf>
    <xf numFmtId="43" fontId="7" fillId="0" borderId="7" xfId="1" applyNumberFormat="1" applyFont="1" applyBorder="1" applyAlignment="1">
      <alignment horizontal="right"/>
    </xf>
    <xf numFmtId="43" fontId="7" fillId="0" borderId="44" xfId="0" applyNumberFormat="1" applyFont="1" applyBorder="1" applyAlignment="1">
      <alignment horizontal="right"/>
    </xf>
    <xf numFmtId="43" fontId="7" fillId="0" borderId="32" xfId="1" applyNumberFormat="1" applyFont="1" applyBorder="1" applyAlignment="1">
      <alignment horizontal="right"/>
    </xf>
    <xf numFmtId="43" fontId="7" fillId="0" borderId="56" xfId="1" applyNumberFormat="1" applyFont="1" applyBorder="1" applyAlignment="1">
      <alignment horizontal="center" vertical="center"/>
    </xf>
    <xf numFmtId="43" fontId="7" fillId="0" borderId="77" xfId="1" applyNumberFormat="1" applyFont="1" applyBorder="1" applyAlignment="1">
      <alignment horizontal="center" vertical="center"/>
    </xf>
    <xf numFmtId="43" fontId="7" fillId="0" borderId="7" xfId="0" applyNumberFormat="1" applyFont="1" applyBorder="1" applyAlignment="1">
      <alignment horizontal="right"/>
    </xf>
    <xf numFmtId="43" fontId="7" fillId="0" borderId="62" xfId="0" applyNumberFormat="1" applyFont="1" applyBorder="1" applyAlignment="1">
      <alignment horizontal="center" vertical="center"/>
    </xf>
    <xf numFmtId="43" fontId="7" fillId="0" borderId="68" xfId="0" applyNumberFormat="1" applyFont="1" applyBorder="1" applyAlignment="1">
      <alignment horizontal="center" vertical="center"/>
    </xf>
    <xf numFmtId="43" fontId="6" fillId="6" borderId="52" xfId="0" applyNumberFormat="1" applyFont="1" applyFill="1" applyBorder="1" applyAlignment="1">
      <alignment horizontal="center"/>
    </xf>
    <xf numFmtId="43" fontId="6" fillId="6" borderId="52" xfId="0" applyNumberFormat="1" applyFont="1" applyFill="1" applyBorder="1" applyAlignment="1">
      <alignment horizontal="center" vertical="center"/>
    </xf>
    <xf numFmtId="43" fontId="7" fillId="0" borderId="55" xfId="0" applyNumberFormat="1" applyFont="1" applyBorder="1" applyAlignment="1">
      <alignment horizontal="center" vertical="center"/>
    </xf>
    <xf numFmtId="43" fontId="6" fillId="5" borderId="22" xfId="1" applyNumberFormat="1" applyFont="1" applyFill="1" applyBorder="1" applyAlignment="1">
      <alignment horizontal="center"/>
    </xf>
    <xf numFmtId="43" fontId="6" fillId="5" borderId="22" xfId="1" applyNumberFormat="1" applyFont="1" applyFill="1" applyBorder="1" applyAlignment="1">
      <alignment horizontal="right"/>
    </xf>
    <xf numFmtId="0" fontId="10" fillId="0" borderId="39" xfId="0" applyFont="1" applyBorder="1"/>
    <xf numFmtId="0" fontId="10" fillId="0" borderId="23" xfId="0" applyFont="1" applyBorder="1"/>
    <xf numFmtId="0" fontId="10" fillId="0" borderId="36" xfId="0" applyFont="1" applyBorder="1"/>
    <xf numFmtId="0" fontId="10" fillId="0" borderId="60" xfId="0" applyFont="1" applyBorder="1"/>
    <xf numFmtId="0" fontId="10" fillId="0" borderId="24" xfId="0" applyFont="1" applyBorder="1"/>
    <xf numFmtId="0" fontId="10" fillId="0" borderId="61" xfId="0" applyFont="1" applyBorder="1"/>
    <xf numFmtId="0" fontId="10" fillId="0" borderId="15" xfId="0" applyFont="1" applyBorder="1"/>
    <xf numFmtId="0" fontId="10" fillId="0" borderId="62" xfId="0" applyFont="1" applyBorder="1"/>
    <xf numFmtId="0" fontId="10" fillId="0" borderId="34" xfId="0" applyFont="1" applyBorder="1"/>
    <xf numFmtId="0" fontId="10" fillId="0" borderId="11" xfId="0" applyFont="1" applyBorder="1"/>
    <xf numFmtId="0" fontId="10" fillId="0" borderId="12" xfId="0" applyFont="1" applyBorder="1"/>
    <xf numFmtId="0" fontId="10" fillId="0" borderId="15" xfId="0" applyFont="1" applyBorder="1" applyAlignment="1">
      <alignment horizontal="left"/>
    </xf>
    <xf numFmtId="0" fontId="10" fillId="0" borderId="62" xfId="0" applyFont="1" applyBorder="1" applyAlignment="1">
      <alignment horizontal="left"/>
    </xf>
    <xf numFmtId="0" fontId="10" fillId="0" borderId="37" xfId="0" applyFont="1" applyBorder="1"/>
    <xf numFmtId="0" fontId="10" fillId="0" borderId="28" xfId="0" applyFont="1" applyBorder="1"/>
    <xf numFmtId="0" fontId="10" fillId="0" borderId="29" xfId="0" applyFont="1" applyBorder="1"/>
    <xf numFmtId="0" fontId="7" fillId="0" borderId="17" xfId="0" applyFont="1" applyBorder="1"/>
    <xf numFmtId="0" fontId="7" fillId="0" borderId="63" xfId="0" applyFont="1" applyBorder="1"/>
    <xf numFmtId="0" fontId="6" fillId="5" borderId="56" xfId="0" applyFont="1" applyFill="1" applyBorder="1" applyAlignment="1">
      <alignment horizontal="center"/>
    </xf>
    <xf numFmtId="0" fontId="6" fillId="5" borderId="57" xfId="0" applyFont="1" applyFill="1" applyBorder="1" applyAlignment="1">
      <alignment horizontal="center"/>
    </xf>
    <xf numFmtId="0" fontId="6" fillId="5" borderId="76" xfId="0" applyFont="1" applyFill="1" applyBorder="1" applyAlignment="1">
      <alignment horizontal="center"/>
    </xf>
    <xf numFmtId="0" fontId="9" fillId="4" borderId="56" xfId="0" applyFont="1" applyFill="1" applyBorder="1" applyAlignment="1">
      <alignment horizontal="center"/>
    </xf>
    <xf numFmtId="0" fontId="9" fillId="4" borderId="57" xfId="0" applyFont="1" applyFill="1" applyBorder="1" applyAlignment="1">
      <alignment horizontal="center"/>
    </xf>
    <xf numFmtId="0" fontId="9" fillId="4" borderId="58" xfId="0" applyFont="1" applyFill="1" applyBorder="1" applyAlignment="1">
      <alignment horizontal="center"/>
    </xf>
    <xf numFmtId="0" fontId="10" fillId="0" borderId="8" xfId="0" applyFont="1" applyBorder="1" applyAlignment="1">
      <alignment horizontal="left"/>
    </xf>
    <xf numFmtId="0" fontId="10" fillId="0" borderId="6" xfId="0" applyFont="1" applyBorder="1" applyAlignment="1">
      <alignment horizontal="left"/>
    </xf>
    <xf numFmtId="0" fontId="10" fillId="0" borderId="64" xfId="0" applyFont="1" applyBorder="1" applyAlignment="1">
      <alignment horizontal="left"/>
    </xf>
    <xf numFmtId="0" fontId="10" fillId="0" borderId="65" xfId="0" applyFont="1" applyBorder="1" applyAlignment="1">
      <alignment horizontal="left"/>
    </xf>
    <xf numFmtId="0" fontId="10" fillId="0" borderId="7" xfId="0" applyFont="1" applyBorder="1" applyAlignment="1">
      <alignment horizontal="left"/>
    </xf>
    <xf numFmtId="0" fontId="7" fillId="0" borderId="39" xfId="0" applyFont="1" applyBorder="1"/>
    <xf numFmtId="0" fontId="7" fillId="0" borderId="23" xfId="0" applyFont="1" applyBorder="1"/>
    <xf numFmtId="0" fontId="7" fillId="0" borderId="15" xfId="0" applyFont="1" applyBorder="1"/>
    <xf numFmtId="0" fontId="7" fillId="0" borderId="34" xfId="0" applyFont="1" applyBorder="1"/>
    <xf numFmtId="0" fontId="7" fillId="0" borderId="11" xfId="0" applyFont="1" applyBorder="1"/>
    <xf numFmtId="0" fontId="6" fillId="6" borderId="50" xfId="0" applyFont="1" applyFill="1" applyBorder="1" applyAlignment="1">
      <alignment horizontal="center"/>
    </xf>
    <xf numFmtId="0" fontId="6" fillId="6" borderId="51" xfId="0" quotePrefix="1" applyFont="1" applyFill="1" applyBorder="1" applyAlignment="1">
      <alignment horizontal="center"/>
    </xf>
    <xf numFmtId="0" fontId="6" fillId="6" borderId="52" xfId="0" quotePrefix="1" applyFont="1" applyFill="1" applyBorder="1" applyAlignment="1">
      <alignment horizontal="center"/>
    </xf>
    <xf numFmtId="0" fontId="6" fillId="5" borderId="58" xfId="0" applyFont="1" applyFill="1" applyBorder="1" applyAlignment="1">
      <alignment horizontal="center"/>
    </xf>
    <xf numFmtId="0" fontId="6" fillId="4" borderId="37" xfId="0" applyFont="1" applyFill="1" applyBorder="1" applyAlignment="1">
      <alignment horizontal="center" vertical="center"/>
    </xf>
    <xf numFmtId="0" fontId="6" fillId="4" borderId="28" xfId="0" applyFont="1" applyFill="1" applyBorder="1" applyAlignment="1">
      <alignment horizontal="center" vertical="center"/>
    </xf>
    <xf numFmtId="0" fontId="6" fillId="4" borderId="29" xfId="0" applyFont="1" applyFill="1" applyBorder="1" applyAlignment="1">
      <alignment horizontal="center" vertical="center"/>
    </xf>
    <xf numFmtId="0" fontId="6" fillId="4" borderId="60" xfId="0" applyFont="1" applyFill="1" applyBorder="1" applyAlignment="1">
      <alignment horizontal="center" vertical="center"/>
    </xf>
    <xf numFmtId="0" fontId="6" fillId="4" borderId="24" xfId="0" applyFont="1" applyFill="1" applyBorder="1" applyAlignment="1">
      <alignment horizontal="center" vertical="center"/>
    </xf>
    <xf numFmtId="0" fontId="6" fillId="4" borderId="66" xfId="0" applyFont="1" applyFill="1" applyBorder="1" applyAlignment="1">
      <alignment horizontal="center" vertical="center"/>
    </xf>
    <xf numFmtId="0" fontId="7" fillId="0" borderId="8" xfId="0" applyFont="1" applyBorder="1" applyAlignment="1">
      <alignment horizontal="left" vertical="center"/>
    </xf>
    <xf numFmtId="0" fontId="7" fillId="0" borderId="6" xfId="0" applyFont="1" applyBorder="1" applyAlignment="1">
      <alignment horizontal="left" vertical="center"/>
    </xf>
    <xf numFmtId="0" fontId="7" fillId="0" borderId="37" xfId="0" applyFont="1" applyBorder="1"/>
    <xf numFmtId="0" fontId="7" fillId="0" borderId="28" xfId="0" applyFont="1" applyBorder="1"/>
    <xf numFmtId="0" fontId="7" fillId="0" borderId="33" xfId="0" applyFont="1" applyBorder="1"/>
    <xf numFmtId="0" fontId="6" fillId="4" borderId="1" xfId="0" applyFont="1" applyFill="1" applyBorder="1" applyAlignment="1">
      <alignment horizontal="center"/>
    </xf>
    <xf numFmtId="0" fontId="6" fillId="4" borderId="2" xfId="0" applyFont="1" applyFill="1" applyBorder="1" applyAlignment="1">
      <alignment horizontal="center"/>
    </xf>
    <xf numFmtId="0" fontId="6" fillId="4" borderId="3" xfId="0" applyFont="1" applyFill="1" applyBorder="1" applyAlignment="1">
      <alignment horizontal="center"/>
    </xf>
    <xf numFmtId="0" fontId="8" fillId="0" borderId="0" xfId="0" applyFont="1" applyAlignment="1">
      <alignment vertical="top" wrapText="1"/>
    </xf>
    <xf numFmtId="0" fontId="7" fillId="0" borderId="37" xfId="0" applyFont="1" applyBorder="1" applyAlignment="1">
      <alignment horizontal="left" vertical="top"/>
    </xf>
    <xf numFmtId="0" fontId="7" fillId="0" borderId="45" xfId="0" applyFont="1" applyBorder="1" applyAlignment="1">
      <alignment horizontal="left" vertical="top"/>
    </xf>
    <xf numFmtId="0" fontId="7" fillId="0" borderId="29" xfId="0" applyFont="1" applyBorder="1"/>
    <xf numFmtId="0" fontId="7" fillId="0" borderId="46" xfId="0" applyFont="1" applyBorder="1"/>
    <xf numFmtId="0" fontId="7" fillId="0" borderId="47" xfId="0" applyFont="1" applyBorder="1"/>
    <xf numFmtId="0" fontId="7" fillId="0" borderId="32" xfId="0" applyFont="1" applyBorder="1" applyAlignment="1">
      <alignment horizontal="left" vertical="top"/>
    </xf>
    <xf numFmtId="0" fontId="7" fillId="0" borderId="30" xfId="0" applyFont="1" applyBorder="1"/>
    <xf numFmtId="0" fontId="7" fillId="0" borderId="31" xfId="0" applyFont="1" applyBorder="1"/>
    <xf numFmtId="0" fontId="6" fillId="4" borderId="69" xfId="0" applyFont="1" applyFill="1" applyBorder="1" applyAlignment="1">
      <alignment horizontal="center" vertical="center"/>
    </xf>
    <xf numFmtId="0" fontId="6" fillId="4" borderId="22" xfId="0" applyFont="1" applyFill="1" applyBorder="1" applyAlignment="1">
      <alignment horizontal="center" vertical="center"/>
    </xf>
    <xf numFmtId="0" fontId="6" fillId="4" borderId="84" xfId="0" applyFont="1" applyFill="1" applyBorder="1" applyAlignment="1">
      <alignment horizontal="center" vertical="center"/>
    </xf>
    <xf numFmtId="0" fontId="6" fillId="4" borderId="55" xfId="0" applyFont="1" applyFill="1" applyBorder="1" applyAlignment="1">
      <alignment horizontal="center" vertical="center"/>
    </xf>
    <xf numFmtId="0" fontId="6" fillId="4" borderId="43" xfId="0" applyFont="1" applyFill="1" applyBorder="1" applyAlignment="1">
      <alignment horizontal="center" vertical="center"/>
    </xf>
    <xf numFmtId="0" fontId="6" fillId="4" borderId="44" xfId="0" applyFont="1" applyFill="1" applyBorder="1" applyAlignment="1">
      <alignment horizontal="center" vertical="center"/>
    </xf>
    <xf numFmtId="0" fontId="6" fillId="4" borderId="4" xfId="0" applyFont="1" applyFill="1" applyBorder="1" applyAlignment="1">
      <alignment horizontal="center" vertical="center"/>
    </xf>
    <xf numFmtId="0" fontId="6" fillId="4" borderId="9" xfId="0" applyFont="1" applyFill="1" applyBorder="1" applyAlignment="1">
      <alignment horizontal="center" vertical="center"/>
    </xf>
    <xf numFmtId="0" fontId="6" fillId="4" borderId="17" xfId="0" applyFont="1" applyFill="1" applyBorder="1" applyAlignment="1">
      <alignment horizontal="center" vertical="center"/>
    </xf>
    <xf numFmtId="0" fontId="6" fillId="4" borderId="5"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6" fillId="4" borderId="18" xfId="0" applyFont="1" applyFill="1" applyBorder="1" applyAlignment="1">
      <alignment horizontal="center" vertical="center" wrapText="1"/>
    </xf>
    <xf numFmtId="0" fontId="6" fillId="4" borderId="6" xfId="0" applyFont="1" applyFill="1" applyBorder="1" applyAlignment="1">
      <alignment horizontal="center"/>
    </xf>
    <xf numFmtId="0" fontId="6" fillId="4" borderId="7" xfId="0" applyFont="1" applyFill="1" applyBorder="1" applyAlignment="1">
      <alignment horizontal="center"/>
    </xf>
    <xf numFmtId="0" fontId="6" fillId="4" borderId="8" xfId="0" applyFont="1" applyFill="1" applyBorder="1" applyAlignment="1">
      <alignment horizontal="center"/>
    </xf>
    <xf numFmtId="0" fontId="6" fillId="4" borderId="11" xfId="0" applyFont="1" applyFill="1" applyBorder="1" applyAlignment="1">
      <alignment horizontal="center"/>
    </xf>
    <xf numFmtId="0" fontId="6" fillId="4" borderId="12" xfId="0" applyFont="1" applyFill="1" applyBorder="1" applyAlignment="1">
      <alignment horizontal="center"/>
    </xf>
    <xf numFmtId="0" fontId="6" fillId="4" borderId="13" xfId="0" applyFont="1" applyFill="1" applyBorder="1" applyAlignment="1">
      <alignment horizontal="center" vertical="center" wrapText="1"/>
    </xf>
    <xf numFmtId="0" fontId="6" fillId="4" borderId="21"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6" fillId="4" borderId="22" xfId="0" applyFont="1" applyFill="1" applyBorder="1" applyAlignment="1">
      <alignment horizontal="center" vertical="center" wrapText="1"/>
    </xf>
    <xf numFmtId="0" fontId="6" fillId="4" borderId="15" xfId="0" applyFont="1" applyFill="1" applyBorder="1" applyAlignment="1">
      <alignment horizontal="center"/>
    </xf>
    <xf numFmtId="164" fontId="6" fillId="5" borderId="5" xfId="1" applyNumberFormat="1" applyFont="1" applyFill="1" applyBorder="1" applyAlignment="1">
      <alignment vertical="center"/>
    </xf>
    <xf numFmtId="0" fontId="7" fillId="5" borderId="18" xfId="0" applyFont="1" applyFill="1" applyBorder="1" applyAlignment="1">
      <alignment vertical="center"/>
    </xf>
    <xf numFmtId="0" fontId="7" fillId="0" borderId="36" xfId="0" applyFont="1" applyBorder="1"/>
    <xf numFmtId="0" fontId="7" fillId="0" borderId="60" xfId="0" applyFont="1" applyBorder="1"/>
    <xf numFmtId="0" fontId="7" fillId="0" borderId="24" xfId="0" applyFont="1" applyBorder="1"/>
    <xf numFmtId="0" fontId="7" fillId="0" borderId="66" xfId="0" applyFont="1" applyBorder="1"/>
    <xf numFmtId="0" fontId="7" fillId="0" borderId="81" xfId="0" applyFont="1" applyBorder="1"/>
    <xf numFmtId="43" fontId="6" fillId="5" borderId="5" xfId="1" applyNumberFormat="1" applyFont="1" applyFill="1" applyBorder="1" applyAlignment="1">
      <alignment vertical="center"/>
    </xf>
    <xf numFmtId="43" fontId="7" fillId="5" borderId="18" xfId="0" applyNumberFormat="1" applyFont="1" applyFill="1" applyBorder="1" applyAlignment="1">
      <alignment vertical="center"/>
    </xf>
    <xf numFmtId="43" fontId="6" fillId="5" borderId="1" xfId="1" applyNumberFormat="1" applyFont="1" applyFill="1" applyBorder="1" applyAlignment="1">
      <alignment horizontal="center"/>
    </xf>
    <xf numFmtId="43" fontId="6" fillId="5" borderId="3" xfId="1" applyNumberFormat="1" applyFont="1" applyFill="1" applyBorder="1" applyAlignment="1">
      <alignment horizontal="center"/>
    </xf>
    <xf numFmtId="0" fontId="6" fillId="0" borderId="56"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0" fontId="6" fillId="5" borderId="4" xfId="0" applyFont="1" applyFill="1" applyBorder="1" applyAlignment="1">
      <alignment horizontal="center" vertical="center"/>
    </xf>
    <xf numFmtId="0" fontId="6" fillId="5" borderId="78" xfId="0" applyFont="1" applyFill="1" applyBorder="1" applyAlignment="1">
      <alignment horizontal="center" vertical="center"/>
    </xf>
    <xf numFmtId="0" fontId="6" fillId="5" borderId="42" xfId="0" applyFont="1" applyFill="1" applyBorder="1" applyAlignment="1">
      <alignment horizontal="center" vertical="center"/>
    </xf>
    <xf numFmtId="0" fontId="7" fillId="5" borderId="17" xfId="0" applyFont="1" applyFill="1" applyBorder="1" applyAlignment="1">
      <alignment horizontal="center" vertical="center"/>
    </xf>
    <xf numFmtId="0" fontId="7" fillId="5" borderId="63" xfId="0" applyFont="1" applyFill="1" applyBorder="1" applyAlignment="1">
      <alignment horizontal="center" vertical="center"/>
    </xf>
    <xf numFmtId="0" fontId="7" fillId="5" borderId="44" xfId="0" applyFont="1" applyFill="1" applyBorder="1" applyAlignment="1">
      <alignment horizontal="center" vertical="center"/>
    </xf>
    <xf numFmtId="0" fontId="6" fillId="6" borderId="51" xfId="0" applyFont="1" applyFill="1" applyBorder="1" applyAlignment="1">
      <alignment horizontal="center"/>
    </xf>
    <xf numFmtId="0" fontId="6" fillId="6" borderId="52" xfId="0" applyFont="1" applyFill="1" applyBorder="1" applyAlignment="1">
      <alignment horizontal="center"/>
    </xf>
    <xf numFmtId="0" fontId="6" fillId="4" borderId="39" xfId="0" applyFont="1" applyFill="1" applyBorder="1" applyAlignment="1">
      <alignment horizontal="center" vertical="center"/>
    </xf>
    <xf numFmtId="0" fontId="6" fillId="4" borderId="23" xfId="0" applyFont="1" applyFill="1" applyBorder="1" applyAlignment="1">
      <alignment horizontal="center" vertical="center"/>
    </xf>
    <xf numFmtId="0" fontId="6" fillId="4" borderId="36" xfId="0" applyFont="1" applyFill="1" applyBorder="1" applyAlignment="1">
      <alignment horizontal="center" vertical="center"/>
    </xf>
    <xf numFmtId="0" fontId="6" fillId="4" borderId="61" xfId="0" applyFont="1" applyFill="1" applyBorder="1" applyAlignment="1">
      <alignment horizontal="center" vertical="center"/>
    </xf>
    <xf numFmtId="0" fontId="6" fillId="4" borderId="32" xfId="0" applyFont="1" applyFill="1" applyBorder="1" applyAlignment="1">
      <alignment horizontal="center"/>
    </xf>
    <xf numFmtId="0" fontId="6" fillId="4" borderId="31" xfId="0" applyFont="1" applyFill="1" applyBorder="1" applyAlignment="1">
      <alignment horizontal="center"/>
    </xf>
    <xf numFmtId="0" fontId="6" fillId="4" borderId="0" xfId="0" applyFont="1" applyFill="1" applyBorder="1" applyAlignment="1">
      <alignment horizontal="center" vertical="center"/>
    </xf>
    <xf numFmtId="0" fontId="6" fillId="4" borderId="63" xfId="0" applyFont="1" applyFill="1" applyBorder="1" applyAlignment="1">
      <alignment horizontal="center" vertical="center"/>
    </xf>
    <xf numFmtId="0" fontId="7" fillId="0" borderId="39" xfId="0" applyFont="1" applyBorder="1" applyAlignment="1">
      <alignment horizontal="left" vertical="top"/>
    </xf>
    <xf numFmtId="0" fontId="7" fillId="0" borderId="65" xfId="0" applyFont="1" applyBorder="1"/>
    <xf numFmtId="0" fontId="7" fillId="0" borderId="7" xfId="0" applyFont="1" applyBorder="1"/>
    <xf numFmtId="0" fontId="7" fillId="0" borderId="62" xfId="0" applyFont="1" applyBorder="1"/>
    <xf numFmtId="0" fontId="7" fillId="0" borderId="79" xfId="0" applyFont="1" applyBorder="1"/>
    <xf numFmtId="0" fontId="7" fillId="0" borderId="80" xfId="0" applyFont="1" applyBorder="1"/>
    <xf numFmtId="43" fontId="7" fillId="4" borderId="1" xfId="1" applyFont="1" applyFill="1" applyBorder="1" applyAlignment="1">
      <alignment horizontal="center"/>
    </xf>
    <xf numFmtId="43" fontId="7" fillId="4" borderId="2" xfId="1" applyFont="1" applyFill="1" applyBorder="1" applyAlignment="1">
      <alignment horizontal="center"/>
    </xf>
    <xf numFmtId="43" fontId="7" fillId="4" borderId="3" xfId="1" applyFont="1" applyFill="1" applyBorder="1" applyAlignment="1">
      <alignment horizontal="center"/>
    </xf>
    <xf numFmtId="0" fontId="7" fillId="0" borderId="69" xfId="0" applyFont="1" applyBorder="1" applyAlignment="1">
      <alignment horizontal="left" vertical="top"/>
    </xf>
    <xf numFmtId="0" fontId="7" fillId="0" borderId="70" xfId="0" applyFont="1" applyBorder="1" applyAlignment="1">
      <alignment horizontal="left" vertical="top"/>
    </xf>
    <xf numFmtId="0" fontId="7" fillId="0" borderId="28" xfId="0" applyFont="1" applyBorder="1" applyAlignment="1">
      <alignment horizontal="left"/>
    </xf>
    <xf numFmtId="0" fontId="7" fillId="0" borderId="33" xfId="0" applyFont="1" applyBorder="1" applyAlignment="1">
      <alignment horizontal="left"/>
    </xf>
    <xf numFmtId="0" fontId="7" fillId="0" borderId="71" xfId="0" applyFont="1" applyBorder="1"/>
    <xf numFmtId="0" fontId="7" fillId="0" borderId="41" xfId="0" applyFont="1" applyBorder="1" applyAlignment="1">
      <alignment horizontal="left" vertical="top"/>
    </xf>
    <xf numFmtId="0" fontId="7" fillId="0" borderId="30" xfId="0" applyFont="1" applyBorder="1" applyAlignment="1">
      <alignment horizontal="left" vertical="center"/>
    </xf>
    <xf numFmtId="0" fontId="7" fillId="0" borderId="65" xfId="0" applyFont="1" applyBorder="1" applyAlignment="1">
      <alignment horizontal="left" vertical="center"/>
    </xf>
    <xf numFmtId="0" fontId="7" fillId="0" borderId="23" xfId="0" applyFont="1" applyBorder="1" applyAlignment="1">
      <alignment horizontal="left"/>
    </xf>
    <xf numFmtId="0" fontId="7" fillId="0" borderId="15" xfId="0" applyFont="1" applyBorder="1" applyAlignment="1">
      <alignment horizontal="left"/>
    </xf>
    <xf numFmtId="0" fontId="7" fillId="0" borderId="46" xfId="0" applyFont="1" applyBorder="1" applyAlignment="1">
      <alignment horizontal="left"/>
    </xf>
    <xf numFmtId="0" fontId="7" fillId="0" borderId="71" xfId="0" applyFont="1" applyBorder="1" applyAlignment="1">
      <alignment horizontal="left"/>
    </xf>
    <xf numFmtId="0" fontId="3" fillId="0" borderId="0" xfId="0" applyFont="1" applyAlignment="1">
      <alignment vertical="top" wrapText="1"/>
    </xf>
    <xf numFmtId="0" fontId="6" fillId="4" borderId="34" xfId="0" applyFont="1" applyFill="1" applyBorder="1" applyAlignment="1">
      <alignment horizontal="center"/>
    </xf>
    <xf numFmtId="0" fontId="6" fillId="4" borderId="16" xfId="0" applyFont="1" applyFill="1" applyBorder="1" applyAlignment="1">
      <alignment horizontal="center" vertical="center" wrapText="1"/>
    </xf>
    <xf numFmtId="0" fontId="6" fillId="4" borderId="69" xfId="0" applyFont="1" applyFill="1" applyBorder="1" applyAlignment="1">
      <alignment horizontal="center" vertical="center" wrapText="1"/>
    </xf>
    <xf numFmtId="0" fontId="6" fillId="4" borderId="56" xfId="0" applyFont="1" applyFill="1" applyBorder="1" applyAlignment="1">
      <alignment horizontal="center"/>
    </xf>
    <xf numFmtId="0" fontId="6" fillId="4" borderId="57" xfId="0" applyFont="1" applyFill="1" applyBorder="1" applyAlignment="1">
      <alignment horizontal="center"/>
    </xf>
    <xf numFmtId="0" fontId="6" fillId="4" borderId="58" xfId="0" applyFont="1" applyFill="1" applyBorder="1" applyAlignment="1">
      <alignment horizontal="center"/>
    </xf>
    <xf numFmtId="0" fontId="6" fillId="4" borderId="33"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64" xfId="0" applyFont="1" applyFill="1" applyBorder="1" applyAlignment="1">
      <alignment horizontal="center"/>
    </xf>
    <xf numFmtId="0" fontId="7" fillId="0" borderId="61" xfId="0" applyFont="1" applyBorder="1"/>
    <xf numFmtId="0" fontId="7" fillId="0" borderId="54" xfId="0" applyFont="1" applyBorder="1"/>
    <xf numFmtId="0" fontId="6" fillId="2" borderId="50" xfId="0" applyFont="1" applyFill="1" applyBorder="1" applyAlignment="1">
      <alignment horizontal="center"/>
    </xf>
    <xf numFmtId="0" fontId="6" fillId="2" borderId="51" xfId="0" applyFont="1" applyFill="1" applyBorder="1" applyAlignment="1">
      <alignment horizontal="center"/>
    </xf>
    <xf numFmtId="0" fontId="6" fillId="2" borderId="52" xfId="0" applyFont="1" applyFill="1" applyBorder="1" applyAlignment="1">
      <alignment horizontal="center"/>
    </xf>
    <xf numFmtId="0" fontId="7" fillId="0" borderId="39" xfId="0" applyFont="1" applyBorder="1" applyAlignment="1">
      <alignment vertical="top"/>
    </xf>
    <xf numFmtId="0" fontId="7" fillId="0" borderId="45" xfId="0" applyFont="1" applyBorder="1" applyAlignment="1">
      <alignment vertical="top"/>
    </xf>
    <xf numFmtId="0" fontId="8" fillId="0" borderId="46" xfId="0" applyFont="1" applyBorder="1"/>
    <xf numFmtId="0" fontId="8" fillId="0" borderId="47" xfId="0" applyFont="1" applyBorder="1"/>
    <xf numFmtId="0" fontId="7" fillId="0" borderId="28" xfId="0" applyFont="1" applyFill="1" applyBorder="1"/>
    <xf numFmtId="0" fontId="7" fillId="0" borderId="29" xfId="0" applyFont="1" applyFill="1" applyBorder="1"/>
    <xf numFmtId="0" fontId="7" fillId="0" borderId="46" xfId="0" applyFont="1" applyFill="1" applyBorder="1"/>
    <xf numFmtId="0" fontId="7" fillId="0" borderId="47" xfId="0" applyFont="1" applyFill="1" applyBorder="1"/>
    <xf numFmtId="0" fontId="7" fillId="0" borderId="31" xfId="0" applyFont="1" applyBorder="1" applyAlignment="1">
      <alignment horizontal="left" vertical="center"/>
    </xf>
    <xf numFmtId="0" fontId="7" fillId="0" borderId="36" xfId="0" applyFont="1" applyBorder="1" applyAlignment="1">
      <alignment horizontal="left"/>
    </xf>
    <xf numFmtId="0" fontId="7" fillId="0" borderId="47" xfId="0" applyFont="1" applyBorder="1" applyAlignment="1">
      <alignment horizontal="left"/>
    </xf>
    <xf numFmtId="43" fontId="6" fillId="5" borderId="18" xfId="1" applyNumberFormat="1" applyFont="1" applyFill="1" applyBorder="1" applyAlignment="1">
      <alignment vertical="center"/>
    </xf>
    <xf numFmtId="166" fontId="6" fillId="5" borderId="1" xfId="1" applyNumberFormat="1" applyFont="1" applyFill="1" applyBorder="1" applyAlignment="1">
      <alignment horizontal="center" vertical="center"/>
    </xf>
    <xf numFmtId="166" fontId="6" fillId="5" borderId="3" xfId="1" applyNumberFormat="1" applyFont="1" applyFill="1" applyBorder="1" applyAlignment="1">
      <alignment horizontal="center" vertical="center"/>
    </xf>
    <xf numFmtId="0" fontId="6" fillId="5" borderId="4" xfId="0" applyFont="1" applyFill="1" applyBorder="1" applyAlignment="1">
      <alignment horizontal="left" vertical="center"/>
    </xf>
    <xf numFmtId="0" fontId="6" fillId="5" borderId="78" xfId="0" applyFont="1" applyFill="1" applyBorder="1" applyAlignment="1">
      <alignment horizontal="left" vertical="center"/>
    </xf>
    <xf numFmtId="0" fontId="6" fillId="5" borderId="42" xfId="0" applyFont="1" applyFill="1" applyBorder="1" applyAlignment="1">
      <alignment horizontal="left" vertical="center"/>
    </xf>
    <xf numFmtId="0" fontId="6" fillId="5" borderId="17" xfId="0" applyFont="1" applyFill="1" applyBorder="1" applyAlignment="1">
      <alignment horizontal="left" vertical="center"/>
    </xf>
    <xf numFmtId="0" fontId="6" fillId="5" borderId="63" xfId="0" applyFont="1" applyFill="1" applyBorder="1" applyAlignment="1">
      <alignment horizontal="left" vertical="center"/>
    </xf>
    <xf numFmtId="0" fontId="6" fillId="5" borderId="44" xfId="0" applyFont="1" applyFill="1" applyBorder="1" applyAlignment="1">
      <alignment horizontal="left" vertical="center"/>
    </xf>
    <xf numFmtId="0" fontId="7" fillId="0" borderId="23" xfId="0" applyFont="1" applyBorder="1" applyAlignment="1">
      <alignment wrapText="1"/>
    </xf>
    <xf numFmtId="0" fontId="7" fillId="0" borderId="23" xfId="0" applyFont="1" applyFill="1" applyBorder="1"/>
    <xf numFmtId="0" fontId="7" fillId="0" borderId="36" xfId="0" applyFont="1" applyFill="1" applyBorder="1"/>
    <xf numFmtId="43" fontId="6" fillId="5" borderId="5" xfId="1" applyNumberFormat="1" applyFont="1" applyFill="1" applyBorder="1" applyAlignment="1">
      <alignment horizontal="center" vertical="center"/>
    </xf>
    <xf numFmtId="43" fontId="7" fillId="5" borderId="18" xfId="0" applyNumberFormat="1" applyFont="1" applyFill="1" applyBorder="1" applyAlignment="1">
      <alignment horizontal="center" vertical="center"/>
    </xf>
    <xf numFmtId="0" fontId="7" fillId="0" borderId="12" xfId="0" applyFont="1" applyBorder="1"/>
    <xf numFmtId="0" fontId="7" fillId="0" borderId="15" xfId="0" applyFont="1" applyBorder="1" applyAlignment="1">
      <alignment wrapText="1"/>
    </xf>
    <xf numFmtId="0" fontId="7" fillId="0" borderId="62" xfId="0" applyFont="1" applyBorder="1" applyAlignment="1">
      <alignment wrapText="1"/>
    </xf>
    <xf numFmtId="0" fontId="7" fillId="0" borderId="68" xfId="0" applyFont="1" applyBorder="1"/>
    <xf numFmtId="0" fontId="7" fillId="0" borderId="34" xfId="0" applyFont="1" applyBorder="1" applyAlignment="1">
      <alignment horizontal="left"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32" xfId="0" applyFont="1" applyBorder="1"/>
    <xf numFmtId="166" fontId="6" fillId="5" borderId="1" xfId="1" applyNumberFormat="1" applyFont="1" applyFill="1" applyBorder="1" applyAlignment="1">
      <alignment horizontal="center" vertical="center" wrapText="1"/>
    </xf>
    <xf numFmtId="166" fontId="6" fillId="5" borderId="3" xfId="1" applyNumberFormat="1" applyFont="1" applyFill="1" applyBorder="1" applyAlignment="1">
      <alignment horizontal="center" vertical="center" wrapText="1"/>
    </xf>
    <xf numFmtId="0" fontId="7" fillId="0" borderId="14" xfId="0" applyFont="1" applyBorder="1"/>
    <xf numFmtId="0" fontId="7" fillId="0" borderId="92" xfId="0" applyFont="1" applyBorder="1"/>
    <xf numFmtId="0" fontId="7" fillId="0" borderId="93" xfId="0" applyFont="1" applyBorder="1"/>
    <xf numFmtId="0" fontId="6" fillId="4" borderId="87" xfId="0" applyFont="1" applyFill="1" applyBorder="1" applyAlignment="1">
      <alignment horizontal="center"/>
    </xf>
    <xf numFmtId="0" fontId="6" fillId="4" borderId="54" xfId="0" applyFont="1" applyFill="1" applyBorder="1" applyAlignment="1">
      <alignment horizontal="center"/>
    </xf>
    <xf numFmtId="0" fontId="7" fillId="0" borderId="30" xfId="0" applyFont="1" applyBorder="1" applyAlignment="1">
      <alignment horizontal="left"/>
    </xf>
    <xf numFmtId="0" fontId="7" fillId="0" borderId="31" xfId="0" applyFont="1" applyBorder="1" applyAlignment="1">
      <alignment horizontal="left"/>
    </xf>
    <xf numFmtId="0" fontId="7" fillId="0" borderId="88" xfId="0" applyFont="1" applyBorder="1" applyAlignment="1">
      <alignment horizontal="left"/>
    </xf>
    <xf numFmtId="0" fontId="7" fillId="0" borderId="89" xfId="0" applyFont="1" applyBorder="1" applyAlignment="1">
      <alignment horizontal="left"/>
    </xf>
    <xf numFmtId="0" fontId="7" fillId="0" borderId="22" xfId="0" applyFont="1" applyFill="1" applyBorder="1" applyAlignment="1">
      <alignment horizontal="left" vertical="center"/>
    </xf>
    <xf numFmtId="0" fontId="7" fillId="0" borderId="20" xfId="0" applyFont="1" applyFill="1" applyBorder="1" applyAlignment="1">
      <alignment horizontal="left" vertical="center"/>
    </xf>
    <xf numFmtId="0" fontId="7" fillId="0" borderId="21" xfId="0" applyFont="1" applyFill="1" applyBorder="1" applyAlignment="1">
      <alignment horizontal="left" vertical="center"/>
    </xf>
    <xf numFmtId="0" fontId="7" fillId="0" borderId="29" xfId="0" applyFont="1" applyBorder="1" applyAlignment="1">
      <alignment horizontal="left"/>
    </xf>
    <xf numFmtId="166" fontId="6" fillId="5" borderId="2" xfId="1" applyNumberFormat="1" applyFont="1" applyFill="1" applyBorder="1" applyAlignment="1">
      <alignment horizontal="center" vertical="center"/>
    </xf>
    <xf numFmtId="43" fontId="6" fillId="5" borderId="42" xfId="0" applyNumberFormat="1" applyFont="1" applyFill="1" applyBorder="1" applyAlignment="1">
      <alignment horizontal="center" vertical="center"/>
    </xf>
    <xf numFmtId="43" fontId="6" fillId="5" borderId="44" xfId="0" applyNumberFormat="1" applyFont="1" applyFill="1" applyBorder="1" applyAlignment="1">
      <alignment horizontal="center" vertical="center"/>
    </xf>
    <xf numFmtId="43" fontId="6" fillId="5" borderId="5" xfId="0" applyNumberFormat="1" applyFont="1" applyFill="1" applyBorder="1" applyAlignment="1">
      <alignment horizontal="center" vertical="center"/>
    </xf>
    <xf numFmtId="43" fontId="6" fillId="5" borderId="18" xfId="0" applyNumberFormat="1" applyFont="1" applyFill="1" applyBorder="1" applyAlignment="1">
      <alignment horizontal="center" vertical="center"/>
    </xf>
    <xf numFmtId="0" fontId="6" fillId="5" borderId="17" xfId="0" applyFont="1" applyFill="1" applyBorder="1" applyAlignment="1">
      <alignment horizontal="center" vertical="center"/>
    </xf>
    <xf numFmtId="0" fontId="6" fillId="5" borderId="63" xfId="0" applyFont="1" applyFill="1" applyBorder="1" applyAlignment="1">
      <alignment horizontal="center" vertical="center"/>
    </xf>
    <xf numFmtId="0" fontId="6" fillId="5" borderId="44" xfId="0" applyFont="1" applyFill="1" applyBorder="1" applyAlignment="1">
      <alignment horizontal="center" vertical="center"/>
    </xf>
    <xf numFmtId="166" fontId="6" fillId="5" borderId="1" xfId="0" applyNumberFormat="1" applyFont="1" applyFill="1" applyBorder="1" applyAlignment="1">
      <alignment horizontal="center" vertical="center"/>
    </xf>
    <xf numFmtId="166" fontId="6" fillId="5" borderId="3" xfId="0" applyNumberFormat="1" applyFont="1" applyFill="1" applyBorder="1" applyAlignment="1">
      <alignment horizontal="center" vertical="center"/>
    </xf>
    <xf numFmtId="0" fontId="7" fillId="0" borderId="65" xfId="0" applyFont="1" applyBorder="1" applyAlignment="1">
      <alignment horizontal="left"/>
    </xf>
    <xf numFmtId="0" fontId="7" fillId="0" borderId="83" xfId="0" applyFont="1" applyBorder="1"/>
    <xf numFmtId="0" fontId="7" fillId="0" borderId="98" xfId="0" applyFont="1" applyBorder="1"/>
    <xf numFmtId="0" fontId="7" fillId="0" borderId="19" xfId="0" applyFont="1" applyBorder="1"/>
    <xf numFmtId="0" fontId="7" fillId="0" borderId="40" xfId="0" applyFont="1" applyBorder="1"/>
    <xf numFmtId="0" fontId="7" fillId="0" borderId="21" xfId="0" applyFont="1" applyBorder="1"/>
    <xf numFmtId="166" fontId="6" fillId="5" borderId="2" xfId="0" applyNumberFormat="1" applyFont="1" applyFill="1" applyBorder="1" applyAlignment="1">
      <alignment horizontal="center" vertical="center"/>
    </xf>
    <xf numFmtId="0" fontId="7" fillId="0" borderId="13" xfId="0" applyFont="1" applyBorder="1"/>
    <xf numFmtId="0" fontId="6" fillId="6" borderId="22" xfId="0" applyFont="1" applyFill="1" applyBorder="1" applyAlignment="1">
      <alignment horizontal="center" vertical="center"/>
    </xf>
    <xf numFmtId="0" fontId="6" fillId="6" borderId="20" xfId="0" applyFont="1" applyFill="1" applyBorder="1" applyAlignment="1">
      <alignment horizontal="center" vertical="center"/>
    </xf>
    <xf numFmtId="0" fontId="6" fillId="6" borderId="21" xfId="0" applyFont="1" applyFill="1" applyBorder="1" applyAlignment="1">
      <alignment horizontal="center" vertical="center"/>
    </xf>
    <xf numFmtId="0" fontId="7" fillId="0" borderId="41" xfId="0" applyFont="1" applyFill="1" applyBorder="1" applyAlignment="1">
      <alignment horizontal="left" vertical="top"/>
    </xf>
    <xf numFmtId="0" fontId="7" fillId="0" borderId="69" xfId="0" applyFont="1" applyFill="1" applyBorder="1" applyAlignment="1">
      <alignment horizontal="left" vertical="top"/>
    </xf>
    <xf numFmtId="0" fontId="7" fillId="0" borderId="70" xfId="0" applyFont="1" applyFill="1" applyBorder="1" applyAlignment="1">
      <alignment horizontal="left" vertical="top"/>
    </xf>
    <xf numFmtId="0" fontId="7" fillId="0" borderId="41" xfId="0" applyFont="1" applyBorder="1" applyAlignment="1">
      <alignment vertical="top"/>
    </xf>
    <xf numFmtId="0" fontId="7" fillId="0" borderId="69" xfId="0" applyFont="1" applyBorder="1" applyAlignment="1">
      <alignment vertical="top"/>
    </xf>
    <xf numFmtId="0" fontId="7" fillId="0" borderId="70" xfId="0" applyFont="1" applyBorder="1" applyAlignment="1">
      <alignment vertical="top"/>
    </xf>
    <xf numFmtId="0" fontId="7" fillId="0" borderId="28" xfId="0" applyFont="1" applyFill="1" applyBorder="1" applyAlignment="1">
      <alignment horizontal="left"/>
    </xf>
    <xf numFmtId="0" fontId="7" fillId="0" borderId="29" xfId="0" applyFont="1" applyFill="1" applyBorder="1" applyAlignment="1">
      <alignment horizontal="left"/>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6" fillId="6" borderId="95" xfId="0" applyFont="1" applyFill="1" applyBorder="1" applyAlignment="1">
      <alignment horizontal="center" vertical="center"/>
    </xf>
    <xf numFmtId="0" fontId="6" fillId="6" borderId="96" xfId="0" applyFont="1" applyFill="1" applyBorder="1" applyAlignment="1">
      <alignment horizontal="center" vertical="center"/>
    </xf>
    <xf numFmtId="0" fontId="6" fillId="6" borderId="74" xfId="0" applyFont="1" applyFill="1" applyBorder="1" applyAlignment="1">
      <alignment horizontal="center" vertical="center"/>
    </xf>
    <xf numFmtId="0" fontId="7" fillId="0" borderId="37" xfId="0" applyFont="1" applyBorder="1" applyAlignment="1">
      <alignment horizontal="left" vertical="top" wrapText="1"/>
    </xf>
    <xf numFmtId="0" fontId="7" fillId="0" borderId="39" xfId="0" applyFont="1" applyBorder="1" applyAlignment="1">
      <alignment horizontal="left" vertical="top" wrapText="1"/>
    </xf>
    <xf numFmtId="0" fontId="7" fillId="0" borderId="45" xfId="0" applyFont="1" applyBorder="1" applyAlignment="1">
      <alignment horizontal="left" vertical="top" wrapText="1"/>
    </xf>
    <xf numFmtId="0" fontId="7" fillId="0" borderId="28" xfId="0" applyFont="1" applyFill="1" applyBorder="1" applyAlignment="1">
      <alignment horizontal="left" vertical="center"/>
    </xf>
    <xf numFmtId="0" fontId="7" fillId="0" borderId="29" xfId="0" applyFont="1" applyFill="1" applyBorder="1" applyAlignment="1">
      <alignment horizontal="left" vertical="center"/>
    </xf>
    <xf numFmtId="0" fontId="7" fillId="0" borderId="23" xfId="0" applyFont="1" applyFill="1" applyBorder="1" applyAlignment="1">
      <alignment horizontal="left" vertical="center"/>
    </xf>
    <xf numFmtId="0" fontId="7" fillId="0" borderId="36" xfId="0" applyFont="1" applyFill="1" applyBorder="1" applyAlignment="1">
      <alignment horizontal="left" vertical="center"/>
    </xf>
    <xf numFmtId="0" fontId="7" fillId="0" borderId="46" xfId="0" applyFont="1" applyFill="1" applyBorder="1" applyAlignment="1">
      <alignment horizontal="left" vertical="center"/>
    </xf>
    <xf numFmtId="0" fontId="7" fillId="0" borderId="47" xfId="0" applyFont="1" applyFill="1" applyBorder="1" applyAlignment="1">
      <alignment horizontal="left" vertical="center"/>
    </xf>
    <xf numFmtId="0" fontId="7" fillId="0" borderId="41" xfId="0" applyFont="1" applyBorder="1" applyAlignment="1">
      <alignment horizontal="left" vertical="top" wrapText="1"/>
    </xf>
    <xf numFmtId="0" fontId="7" fillId="0" borderId="69" xfId="0" applyFont="1" applyBorder="1" applyAlignment="1">
      <alignment horizontal="left" vertical="top" wrapText="1"/>
    </xf>
    <xf numFmtId="0" fontId="7" fillId="0" borderId="70" xfId="0" applyFont="1" applyBorder="1" applyAlignment="1">
      <alignment horizontal="left" vertical="top" wrapText="1"/>
    </xf>
    <xf numFmtId="0" fontId="5" fillId="0" borderId="71" xfId="0" applyFont="1" applyBorder="1"/>
    <xf numFmtId="0" fontId="5" fillId="0" borderId="49" xfId="0" applyFont="1" applyBorder="1"/>
    <xf numFmtId="0" fontId="7" fillId="0" borderId="37" xfId="0" applyFont="1" applyFill="1" applyBorder="1" applyAlignment="1">
      <alignment horizontal="left" vertical="top" wrapText="1"/>
    </xf>
    <xf numFmtId="0" fontId="7" fillId="0" borderId="39" xfId="0" applyFont="1" applyFill="1" applyBorder="1" applyAlignment="1">
      <alignment horizontal="left" vertical="top" wrapText="1"/>
    </xf>
    <xf numFmtId="0" fontId="7" fillId="0" borderId="45" xfId="0" applyFont="1" applyFill="1" applyBorder="1" applyAlignment="1">
      <alignment horizontal="left" vertical="top" wrapText="1"/>
    </xf>
    <xf numFmtId="0" fontId="7" fillId="0" borderId="23" xfId="0" applyFont="1" applyFill="1" applyBorder="1" applyAlignment="1">
      <alignment horizontal="left"/>
    </xf>
    <xf numFmtId="0" fontId="7" fillId="0" borderId="36" xfId="0" applyFont="1" applyFill="1" applyBorder="1" applyAlignment="1">
      <alignment horizontal="left"/>
    </xf>
    <xf numFmtId="166" fontId="6" fillId="5" borderId="56" xfId="0" applyNumberFormat="1" applyFont="1" applyFill="1" applyBorder="1" applyAlignment="1">
      <alignment horizontal="center" vertical="center"/>
    </xf>
    <xf numFmtId="166" fontId="6" fillId="5" borderId="58" xfId="0" applyNumberFormat="1" applyFont="1" applyFill="1" applyBorder="1" applyAlignment="1">
      <alignment horizontal="center" vertical="center"/>
    </xf>
    <xf numFmtId="0" fontId="7" fillId="0" borderId="15" xfId="0" applyFont="1" applyBorder="1" applyAlignment="1">
      <alignment horizontal="left" vertical="center"/>
    </xf>
    <xf numFmtId="0" fontId="7" fillId="0" borderId="62" xfId="0" applyFont="1" applyBorder="1" applyAlignment="1">
      <alignment horizontal="left" vertical="center"/>
    </xf>
    <xf numFmtId="0" fontId="7" fillId="0" borderId="32" xfId="0" applyFont="1" applyFill="1" applyBorder="1" applyAlignment="1">
      <alignment horizontal="left" vertical="top" wrapText="1"/>
    </xf>
    <xf numFmtId="0" fontId="7" fillId="0" borderId="30" xfId="0" applyFont="1" applyFill="1" applyBorder="1" applyAlignment="1">
      <alignment horizontal="left"/>
    </xf>
    <xf numFmtId="0" fontId="7" fillId="0" borderId="31" xfId="0" applyFont="1" applyFill="1" applyBorder="1" applyAlignment="1">
      <alignment horizontal="left"/>
    </xf>
    <xf numFmtId="0" fontId="6" fillId="4" borderId="5" xfId="0" applyFont="1" applyFill="1" applyBorder="1" applyAlignment="1">
      <alignment horizontal="center" vertical="center"/>
    </xf>
    <xf numFmtId="0" fontId="6" fillId="4" borderId="10" xfId="0" applyFont="1" applyFill="1" applyBorder="1" applyAlignment="1">
      <alignment horizontal="center" vertical="center"/>
    </xf>
    <xf numFmtId="0" fontId="6" fillId="4" borderId="18" xfId="0" applyFont="1" applyFill="1" applyBorder="1" applyAlignment="1">
      <alignment horizontal="center" vertical="center"/>
    </xf>
    <xf numFmtId="0" fontId="6" fillId="4" borderId="94" xfId="0" applyFont="1" applyFill="1" applyBorder="1" applyAlignment="1">
      <alignment horizontal="center" vertical="center" wrapText="1"/>
    </xf>
    <xf numFmtId="0" fontId="6" fillId="4" borderId="40" xfId="0" applyFont="1" applyFill="1" applyBorder="1" applyAlignment="1">
      <alignment horizontal="center" vertical="center" wrapText="1"/>
    </xf>
    <xf numFmtId="166" fontId="6" fillId="5" borderId="77" xfId="0" applyNumberFormat="1" applyFont="1" applyFill="1" applyBorder="1" applyAlignment="1">
      <alignment horizontal="center" vertical="center"/>
    </xf>
    <xf numFmtId="0" fontId="7" fillId="0" borderId="15" xfId="0" applyFont="1" applyBorder="1" applyAlignment="1">
      <alignment vertical="center"/>
    </xf>
    <xf numFmtId="0" fontId="7" fillId="0" borderId="62" xfId="0" applyFont="1" applyBorder="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0" fontId="7" fillId="0" borderId="23" xfId="0" applyFont="1" applyBorder="1" applyAlignment="1">
      <alignment vertical="center"/>
    </xf>
    <xf numFmtId="0" fontId="7" fillId="0" borderId="36" xfId="0" applyFont="1" applyBorder="1" applyAlignment="1">
      <alignment vertical="center"/>
    </xf>
    <xf numFmtId="0" fontId="7" fillId="0" borderId="23" xfId="0" applyFont="1" applyBorder="1" applyAlignment="1">
      <alignment vertical="center" wrapText="1"/>
    </xf>
    <xf numFmtId="0" fontId="7" fillId="0" borderId="36" xfId="0" applyFont="1" applyBorder="1" applyAlignment="1">
      <alignment vertical="center" wrapText="1"/>
    </xf>
    <xf numFmtId="0" fontId="7" fillId="0" borderId="100" xfId="0" applyFont="1" applyBorder="1" applyAlignment="1">
      <alignment vertical="center"/>
    </xf>
    <xf numFmtId="0" fontId="7" fillId="0" borderId="80" xfId="0" applyFont="1" applyBorder="1" applyAlignment="1">
      <alignment vertical="center"/>
    </xf>
    <xf numFmtId="164" fontId="7" fillId="0" borderId="23" xfId="1" applyNumberFormat="1" applyFont="1" applyBorder="1"/>
    <xf numFmtId="164" fontId="7" fillId="0" borderId="36" xfId="1" applyNumberFormat="1" applyFont="1" applyBorder="1"/>
    <xf numFmtId="164" fontId="7" fillId="0" borderId="24" xfId="1" applyNumberFormat="1" applyFont="1" applyBorder="1"/>
    <xf numFmtId="164" fontId="7" fillId="0" borderId="61" xfId="1" applyNumberFormat="1" applyFont="1" applyBorder="1"/>
    <xf numFmtId="164" fontId="7" fillId="0" borderId="15" xfId="1" applyNumberFormat="1" applyFont="1" applyBorder="1" applyAlignment="1">
      <alignment vertical="center"/>
    </xf>
    <xf numFmtId="164" fontId="7" fillId="0" borderId="11" xfId="1" applyNumberFormat="1" applyFont="1" applyBorder="1" applyAlignment="1">
      <alignment vertical="center"/>
    </xf>
    <xf numFmtId="164" fontId="7" fillId="0" borderId="62" xfId="1" applyNumberFormat="1" applyFont="1" applyBorder="1" applyAlignment="1">
      <alignment vertical="center"/>
    </xf>
    <xf numFmtId="164" fontId="7" fillId="0" borderId="15" xfId="1" applyNumberFormat="1" applyFont="1" applyBorder="1"/>
    <xf numFmtId="164" fontId="7" fillId="0" borderId="11" xfId="1" applyNumberFormat="1" applyFont="1" applyBorder="1"/>
    <xf numFmtId="164" fontId="7" fillId="0" borderId="62" xfId="1" applyNumberFormat="1" applyFont="1" applyBorder="1"/>
    <xf numFmtId="164" fontId="7" fillId="0" borderId="28" xfId="1" applyNumberFormat="1" applyFont="1" applyBorder="1"/>
    <xf numFmtId="164" fontId="7" fillId="0" borderId="29" xfId="1" applyNumberFormat="1" applyFont="1" applyBorder="1"/>
    <xf numFmtId="165" fontId="2" fillId="0" borderId="0" xfId="1" applyNumberFormat="1" applyFont="1" applyBorder="1" applyAlignment="1">
      <alignment horizontal="center"/>
    </xf>
    <xf numFmtId="0" fontId="8" fillId="0" borderId="0" xfId="0" applyFont="1" applyAlignment="1">
      <alignment vertical="center" wrapText="1"/>
    </xf>
    <xf numFmtId="0" fontId="8" fillId="0" borderId="0" xfId="0" applyFont="1" applyBorder="1" applyAlignment="1">
      <alignment vertical="center" wrapText="1"/>
    </xf>
    <xf numFmtId="0" fontId="7" fillId="0" borderId="30" xfId="0" applyFont="1" applyBorder="1" applyAlignment="1">
      <alignment vertical="center"/>
    </xf>
    <xf numFmtId="0" fontId="7" fillId="0" borderId="31" xfId="0" applyFont="1" applyBorder="1" applyAlignment="1">
      <alignment vertical="center"/>
    </xf>
    <xf numFmtId="0" fontId="7" fillId="0" borderId="28" xfId="0" applyFont="1" applyBorder="1" applyAlignment="1">
      <alignment vertical="center"/>
    </xf>
    <xf numFmtId="0" fontId="7" fillId="0" borderId="29" xfId="0" applyFont="1" applyBorder="1" applyAlignment="1">
      <alignment vertical="center"/>
    </xf>
    <xf numFmtId="0" fontId="7" fillId="0" borderId="32" xfId="0" applyFont="1" applyBorder="1" applyAlignment="1">
      <alignment vertical="top"/>
    </xf>
    <xf numFmtId="166" fontId="6" fillId="5" borderId="40" xfId="0" applyNumberFormat="1" applyFont="1" applyFill="1" applyBorder="1" applyAlignment="1">
      <alignment horizontal="center" vertical="center"/>
    </xf>
    <xf numFmtId="166" fontId="6" fillId="5" borderId="21" xfId="0" applyNumberFormat="1" applyFont="1" applyFill="1" applyBorder="1" applyAlignment="1">
      <alignment horizontal="center" vertical="center"/>
    </xf>
    <xf numFmtId="0" fontId="7" fillId="4" borderId="1" xfId="0" applyFont="1" applyFill="1" applyBorder="1" applyAlignment="1">
      <alignment horizontal="center"/>
    </xf>
    <xf numFmtId="0" fontId="7" fillId="4" borderId="2" xfId="0" applyFont="1" applyFill="1" applyBorder="1" applyAlignment="1">
      <alignment horizontal="center"/>
    </xf>
    <xf numFmtId="0" fontId="7" fillId="4" borderId="3" xfId="0" applyFont="1" applyFill="1" applyBorder="1" applyAlignment="1">
      <alignment horizontal="center"/>
    </xf>
    <xf numFmtId="166" fontId="6" fillId="5" borderId="22" xfId="0" applyNumberFormat="1" applyFont="1" applyFill="1" applyBorder="1" applyAlignment="1">
      <alignment horizontal="center" vertical="center"/>
    </xf>
    <xf numFmtId="0" fontId="7" fillId="0" borderId="11" xfId="0" applyFont="1" applyFill="1" applyBorder="1" applyAlignment="1">
      <alignment horizontal="left" vertical="center"/>
    </xf>
    <xf numFmtId="0" fontId="7" fillId="0" borderId="62" xfId="0" applyFont="1" applyFill="1" applyBorder="1" applyAlignment="1">
      <alignment horizontal="left" vertical="center"/>
    </xf>
    <xf numFmtId="0" fontId="6" fillId="6" borderId="50" xfId="0" applyFont="1" applyFill="1" applyBorder="1" applyAlignment="1">
      <alignment horizontal="center" vertical="center"/>
    </xf>
    <xf numFmtId="0" fontId="6" fillId="6" borderId="51" xfId="0" applyFont="1" applyFill="1" applyBorder="1" applyAlignment="1">
      <alignment horizontal="center" vertical="center"/>
    </xf>
    <xf numFmtId="0" fontId="6" fillId="6" borderId="52" xfId="0" applyFont="1" applyFill="1" applyBorder="1" applyAlignment="1">
      <alignment horizontal="center" vertical="center"/>
    </xf>
    <xf numFmtId="0" fontId="7" fillId="0" borderId="87" xfId="0" applyFont="1" applyFill="1" applyBorder="1" applyAlignment="1">
      <alignment horizontal="left" vertical="center"/>
    </xf>
    <xf numFmtId="0" fontId="7" fillId="0" borderId="54" xfId="0" applyFont="1" applyFill="1" applyBorder="1" applyAlignment="1">
      <alignment horizontal="left" vertical="center"/>
    </xf>
    <xf numFmtId="0" fontId="7" fillId="0" borderId="33" xfId="0" applyFont="1" applyFill="1" applyBorder="1" applyAlignment="1">
      <alignment horizontal="left" vertical="center"/>
    </xf>
    <xf numFmtId="0" fontId="7" fillId="0" borderId="15" xfId="0" applyFont="1" applyFill="1" applyBorder="1" applyAlignment="1">
      <alignment horizontal="left" vertical="center"/>
    </xf>
    <xf numFmtId="0" fontId="7" fillId="0" borderId="71" xfId="0" applyFont="1" applyFill="1" applyBorder="1" applyAlignment="1">
      <alignment horizontal="left" vertical="center"/>
    </xf>
    <xf numFmtId="0" fontId="7" fillId="0" borderId="49"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166" fontId="7" fillId="5" borderId="21" xfId="0" applyNumberFormat="1" applyFont="1" applyFill="1" applyBorder="1" applyAlignment="1">
      <alignment horizontal="center" vertical="center"/>
    </xf>
    <xf numFmtId="0" fontId="7" fillId="0" borderId="41" xfId="0" applyFont="1" applyFill="1" applyBorder="1" applyAlignment="1">
      <alignment horizontal="justify" vertical="top"/>
    </xf>
    <xf numFmtId="0" fontId="7" fillId="0" borderId="69" xfId="0" applyFont="1" applyFill="1" applyBorder="1" applyAlignment="1">
      <alignment horizontal="justify" vertical="top"/>
    </xf>
    <xf numFmtId="0" fontId="7" fillId="0" borderId="70" xfId="0" applyFont="1" applyFill="1" applyBorder="1" applyAlignment="1">
      <alignment horizontal="justify" vertical="top"/>
    </xf>
    <xf numFmtId="0" fontId="7" fillId="0" borderId="12" xfId="0" applyFont="1" applyFill="1" applyBorder="1" applyAlignment="1">
      <alignment horizontal="left" vertical="center"/>
    </xf>
    <xf numFmtId="0" fontId="7" fillId="0" borderId="27" xfId="0" applyFont="1" applyFill="1" applyBorder="1" applyAlignment="1">
      <alignment horizontal="left" vertical="center"/>
    </xf>
    <xf numFmtId="0" fontId="7" fillId="5" borderId="78" xfId="0" applyFont="1" applyFill="1" applyBorder="1" applyAlignment="1">
      <alignment horizontal="center" vertical="center"/>
    </xf>
    <xf numFmtId="0" fontId="7" fillId="5" borderId="42" xfId="0" applyFont="1" applyFill="1" applyBorder="1" applyAlignment="1">
      <alignment horizontal="center" vertical="center"/>
    </xf>
    <xf numFmtId="0" fontId="7" fillId="0" borderId="12" xfId="0" applyFont="1" applyBorder="1" applyAlignment="1">
      <alignment vertical="center"/>
    </xf>
    <xf numFmtId="0" fontId="7" fillId="0" borderId="27" xfId="0" applyFont="1" applyBorder="1"/>
    <xf numFmtId="0" fontId="7" fillId="0" borderId="27" xfId="0" applyFont="1" applyBorder="1" applyAlignment="1">
      <alignment vertical="center"/>
    </xf>
    <xf numFmtId="0" fontId="7" fillId="0" borderId="64" xfId="0" applyFont="1" applyFill="1" applyBorder="1" applyAlignment="1">
      <alignment horizontal="left" vertical="center"/>
    </xf>
    <xf numFmtId="0" fontId="7" fillId="0" borderId="31" xfId="0" applyFont="1" applyFill="1" applyBorder="1" applyAlignment="1">
      <alignment horizontal="left" vertical="center"/>
    </xf>
    <xf numFmtId="166" fontId="7" fillId="5" borderId="3" xfId="0" applyNumberFormat="1" applyFont="1" applyFill="1" applyBorder="1" applyAlignment="1">
      <alignment horizontal="center" vertical="center"/>
    </xf>
    <xf numFmtId="164" fontId="7" fillId="0" borderId="12" xfId="1" applyNumberFormat="1" applyFont="1" applyBorder="1"/>
    <xf numFmtId="0" fontId="7" fillId="0" borderId="39" xfId="0" applyFont="1" applyBorder="1" applyAlignment="1">
      <alignment horizontal="justify" vertical="center"/>
    </xf>
    <xf numFmtId="0" fontId="7" fillId="0" borderId="23" xfId="0" applyFont="1" applyBorder="1" applyAlignment="1">
      <alignment horizontal="justify" vertical="center"/>
    </xf>
    <xf numFmtId="0" fontId="7" fillId="0" borderId="36" xfId="0" applyFont="1" applyBorder="1" applyAlignment="1">
      <alignment horizontal="justify" vertical="center"/>
    </xf>
    <xf numFmtId="0" fontId="7" fillId="0" borderId="37" xfId="0" applyFont="1" applyBorder="1" applyAlignment="1">
      <alignment horizontal="justify" vertical="center"/>
    </xf>
    <xf numFmtId="0" fontId="7" fillId="0" borderId="28" xfId="0" applyFont="1" applyBorder="1" applyAlignment="1">
      <alignment horizontal="justify" vertical="center"/>
    </xf>
    <xf numFmtId="0" fontId="7" fillId="0" borderId="32" xfId="0" applyFont="1" applyBorder="1" applyAlignment="1">
      <alignment horizontal="justify" vertical="center"/>
    </xf>
    <xf numFmtId="0" fontId="7" fillId="0" borderId="30" xfId="0" applyFont="1" applyBorder="1" applyAlignment="1">
      <alignment horizontal="justify" vertical="center"/>
    </xf>
    <xf numFmtId="0" fontId="7" fillId="0" borderId="31" xfId="0" applyFont="1" applyBorder="1" applyAlignment="1">
      <alignment horizontal="justify" vertical="center"/>
    </xf>
    <xf numFmtId="0" fontId="6" fillId="4" borderId="17" xfId="0" applyFont="1" applyFill="1" applyBorder="1" applyAlignment="1">
      <alignment horizontal="center"/>
    </xf>
    <xf numFmtId="0" fontId="6" fillId="4" borderId="63" xfId="0" applyFont="1" applyFill="1" applyBorder="1" applyAlignment="1">
      <alignment horizontal="center"/>
    </xf>
    <xf numFmtId="0" fontId="6" fillId="4" borderId="44" xfId="0" applyFont="1" applyFill="1" applyBorder="1" applyAlignment="1">
      <alignment horizontal="center"/>
    </xf>
    <xf numFmtId="0" fontId="7" fillId="0" borderId="4" xfId="0" applyFont="1" applyBorder="1" applyAlignment="1">
      <alignment horizontal="left" vertical="top"/>
    </xf>
    <xf numFmtId="0" fontId="7" fillId="0" borderId="9" xfId="0" applyFont="1" applyBorder="1" applyAlignment="1">
      <alignment horizontal="left" vertical="top"/>
    </xf>
    <xf numFmtId="0" fontId="7" fillId="0" borderId="99" xfId="0" applyFont="1" applyBorder="1" applyAlignment="1">
      <alignment horizontal="left" vertical="top"/>
    </xf>
    <xf numFmtId="0" fontId="7" fillId="0" borderId="65" xfId="0" applyFont="1" applyFill="1" applyBorder="1" applyAlignment="1">
      <alignment horizontal="left" vertical="center"/>
    </xf>
    <xf numFmtId="0" fontId="7" fillId="0" borderId="49" xfId="0" applyFont="1" applyBorder="1" applyAlignment="1">
      <alignment horizontal="left" vertical="center"/>
    </xf>
    <xf numFmtId="0" fontId="6" fillId="4" borderId="33" xfId="0" applyFont="1" applyFill="1" applyBorder="1" applyAlignment="1">
      <alignment horizontal="center"/>
    </xf>
    <xf numFmtId="0" fontId="6" fillId="4" borderId="27" xfId="0" applyFont="1" applyFill="1" applyBorder="1" applyAlignment="1">
      <alignment horizontal="center"/>
    </xf>
    <xf numFmtId="0" fontId="7" fillId="0" borderId="4" xfId="0" applyFont="1" applyFill="1" applyBorder="1" applyAlignment="1">
      <alignment horizontal="justify" vertical="top"/>
    </xf>
    <xf numFmtId="0" fontId="7" fillId="0" borderId="9" xfId="0" applyFont="1" applyFill="1" applyBorder="1" applyAlignment="1">
      <alignment horizontal="justify" vertical="top"/>
    </xf>
    <xf numFmtId="0" fontId="7" fillId="0" borderId="99" xfId="0" applyFont="1" applyBorder="1" applyAlignment="1">
      <alignment horizontal="justify" vertical="top"/>
    </xf>
    <xf numFmtId="164" fontId="7" fillId="0" borderId="34" xfId="1" applyNumberFormat="1" applyFont="1" applyBorder="1"/>
    <xf numFmtId="0" fontId="6" fillId="4" borderId="8"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82" xfId="0" applyFont="1" applyFill="1" applyBorder="1" applyAlignment="1">
      <alignment horizontal="center"/>
    </xf>
    <xf numFmtId="166" fontId="6" fillId="5" borderId="1" xfId="1" applyNumberFormat="1" applyFont="1" applyFill="1" applyBorder="1" applyAlignment="1">
      <alignment horizontal="center"/>
    </xf>
    <xf numFmtId="166" fontId="6" fillId="5" borderId="3" xfId="1" applyNumberFormat="1" applyFont="1" applyFill="1" applyBorder="1" applyAlignment="1">
      <alignment horizontal="center"/>
    </xf>
    <xf numFmtId="166" fontId="6" fillId="5" borderId="76" xfId="1" applyNumberFormat="1" applyFont="1" applyFill="1" applyBorder="1" applyAlignment="1">
      <alignment horizontal="center"/>
    </xf>
    <xf numFmtId="0" fontId="7" fillId="0" borderId="7" xfId="0" applyFont="1" applyBorder="1" applyAlignment="1">
      <alignment horizontal="left" vertical="center"/>
    </xf>
    <xf numFmtId="0" fontId="6" fillId="4" borderId="30" xfId="0" applyFont="1" applyFill="1" applyBorder="1" applyAlignment="1">
      <alignment horizontal="center"/>
    </xf>
    <xf numFmtId="0" fontId="6" fillId="6" borderId="17" xfId="0" applyFont="1" applyFill="1" applyBorder="1" applyAlignment="1">
      <alignment horizontal="center" vertical="center"/>
    </xf>
    <xf numFmtId="0" fontId="7" fillId="6" borderId="63" xfId="0" applyFont="1" applyFill="1" applyBorder="1" applyAlignment="1"/>
    <xf numFmtId="0" fontId="7" fillId="6" borderId="44" xfId="0" applyFont="1" applyFill="1" applyBorder="1" applyAlignment="1"/>
    <xf numFmtId="0" fontId="6" fillId="6" borderId="101" xfId="0" applyFont="1" applyFill="1" applyBorder="1" applyAlignment="1">
      <alignment horizontal="center" vertical="center"/>
    </xf>
    <xf numFmtId="0" fontId="7" fillId="6" borderId="102" xfId="0" applyFont="1" applyFill="1" applyBorder="1" applyAlignment="1"/>
    <xf numFmtId="0" fontId="7" fillId="6" borderId="103" xfId="0" applyFont="1" applyFill="1" applyBorder="1" applyAlignment="1"/>
    <xf numFmtId="0" fontId="2" fillId="0" borderId="0" xfId="0" applyFont="1" applyBorder="1" applyAlignment="1">
      <alignment horizontal="center"/>
    </xf>
    <xf numFmtId="0" fontId="7" fillId="4" borderId="55" xfId="0" applyFont="1" applyFill="1" applyBorder="1" applyAlignment="1">
      <alignment horizontal="center" vertical="center"/>
    </xf>
    <xf numFmtId="0" fontId="7" fillId="4" borderId="44" xfId="0" applyFont="1" applyFill="1" applyBorder="1" applyAlignment="1">
      <alignment horizontal="center" vertical="center"/>
    </xf>
    <xf numFmtId="0" fontId="2" fillId="0" borderId="0" xfId="0" applyFont="1" applyFill="1" applyBorder="1" applyAlignment="1">
      <alignment horizontal="center"/>
    </xf>
    <xf numFmtId="0" fontId="13" fillId="4" borderId="13"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6" fillId="4" borderId="75" xfId="0" applyFont="1" applyFill="1" applyBorder="1" applyAlignment="1">
      <alignment horizontal="center" vertical="center" wrapText="1"/>
    </xf>
    <xf numFmtId="0" fontId="7" fillId="0" borderId="78" xfId="0" applyFont="1" applyFill="1" applyBorder="1" applyAlignment="1">
      <alignment horizontal="justify" vertical="top"/>
    </xf>
    <xf numFmtId="0" fontId="7" fillId="0" borderId="0" xfId="0" applyFont="1" applyFill="1" applyBorder="1" applyAlignment="1">
      <alignment horizontal="justify" vertical="top"/>
    </xf>
    <xf numFmtId="0" fontId="7" fillId="0" borderId="100" xfId="0" applyFont="1" applyFill="1" applyBorder="1" applyAlignment="1">
      <alignment horizontal="justify" vertical="top"/>
    </xf>
    <xf numFmtId="0" fontId="7" fillId="5" borderId="78" xfId="0" applyFont="1" applyFill="1" applyBorder="1" applyAlignment="1">
      <alignment vertical="center"/>
    </xf>
    <xf numFmtId="0" fontId="7" fillId="5" borderId="42" xfId="0" applyFont="1" applyFill="1" applyBorder="1" applyAlignment="1">
      <alignment vertical="center"/>
    </xf>
    <xf numFmtId="0" fontId="7" fillId="5" borderId="17" xfId="0" applyFont="1" applyFill="1" applyBorder="1" applyAlignment="1">
      <alignment vertical="center"/>
    </xf>
    <xf numFmtId="0" fontId="7" fillId="5" borderId="63" xfId="0" applyFont="1" applyFill="1" applyBorder="1" applyAlignment="1">
      <alignment vertical="center"/>
    </xf>
    <xf numFmtId="0" fontId="7" fillId="5" borderId="44" xfId="0" applyFont="1" applyFill="1" applyBorder="1" applyAlignment="1">
      <alignment vertical="center"/>
    </xf>
    <xf numFmtId="0" fontId="7" fillId="4" borderId="1" xfId="0" applyFont="1" applyFill="1" applyBorder="1" applyAlignment="1">
      <alignment horizontal="center" vertical="center"/>
    </xf>
    <xf numFmtId="0" fontId="7" fillId="4" borderId="2" xfId="0" applyFont="1" applyFill="1" applyBorder="1" applyAlignment="1">
      <alignment horizontal="center" vertical="center"/>
    </xf>
    <xf numFmtId="0" fontId="7" fillId="4" borderId="3" xfId="0" applyFont="1" applyFill="1" applyBorder="1" applyAlignment="1">
      <alignment horizontal="center" vertical="center"/>
    </xf>
    <xf numFmtId="0" fontId="6" fillId="4" borderId="1"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5" borderId="4" xfId="0" applyFont="1" applyFill="1" applyBorder="1" applyAlignment="1">
      <alignment horizontal="center" vertical="center" wrapText="1"/>
    </xf>
    <xf numFmtId="0" fontId="6" fillId="5" borderId="78" xfId="0" applyFont="1" applyFill="1" applyBorder="1" applyAlignment="1">
      <alignment horizontal="center" vertical="center" wrapText="1"/>
    </xf>
    <xf numFmtId="0" fontId="6" fillId="5" borderId="42" xfId="0" applyFont="1" applyFill="1" applyBorder="1" applyAlignment="1">
      <alignment horizontal="center" vertical="center" wrapText="1"/>
    </xf>
    <xf numFmtId="0" fontId="6" fillId="5" borderId="17" xfId="0" applyFont="1" applyFill="1" applyBorder="1" applyAlignment="1">
      <alignment horizontal="center" vertical="center" wrapText="1"/>
    </xf>
    <xf numFmtId="0" fontId="6" fillId="5" borderId="63" xfId="0" applyFont="1" applyFill="1" applyBorder="1" applyAlignment="1">
      <alignment horizontal="center" vertical="center" wrapText="1"/>
    </xf>
    <xf numFmtId="0" fontId="6" fillId="5" borderId="44" xfId="0" applyFont="1" applyFill="1" applyBorder="1" applyAlignment="1">
      <alignment horizontal="center" vertical="center" wrapText="1"/>
    </xf>
    <xf numFmtId="0" fontId="7" fillId="0" borderId="104" xfId="0" applyFont="1" applyFill="1" applyBorder="1" applyAlignment="1">
      <alignment horizontal="justify" vertical="top"/>
    </xf>
    <xf numFmtId="0" fontId="7" fillId="0" borderId="75" xfId="0" applyFont="1" applyFill="1" applyBorder="1" applyAlignment="1">
      <alignment horizontal="justify" vertical="top"/>
    </xf>
    <xf numFmtId="0" fontId="7" fillId="0" borderId="71" xfId="0" applyFont="1" applyBorder="1" applyAlignment="1">
      <alignment vertical="center"/>
    </xf>
    <xf numFmtId="0" fontId="7" fillId="0" borderId="49" xfId="0" applyFont="1" applyBorder="1" applyAlignment="1">
      <alignment vertical="center"/>
    </xf>
    <xf numFmtId="164" fontId="7" fillId="0" borderId="15" xfId="1" applyNumberFormat="1" applyFont="1" applyBorder="1" applyAlignment="1">
      <alignment horizontal="left" vertical="center"/>
    </xf>
    <xf numFmtId="164" fontId="7" fillId="0" borderId="11" xfId="1" applyNumberFormat="1" applyFont="1" applyBorder="1" applyAlignment="1">
      <alignment horizontal="left" vertical="center"/>
    </xf>
    <xf numFmtId="164" fontId="7" fillId="0" borderId="62" xfId="1" applyNumberFormat="1" applyFont="1" applyBorder="1" applyAlignment="1">
      <alignment horizontal="left" vertical="center"/>
    </xf>
    <xf numFmtId="0" fontId="7" fillId="6" borderId="51" xfId="0" applyFont="1" applyFill="1" applyBorder="1" applyAlignment="1"/>
    <xf numFmtId="0" fontId="7" fillId="0" borderId="4" xfId="0" applyFont="1" applyBorder="1" applyAlignment="1">
      <alignment vertical="top"/>
    </xf>
    <xf numFmtId="0" fontId="7" fillId="0" borderId="9" xfId="0" applyFont="1" applyBorder="1" applyAlignment="1">
      <alignment vertical="top"/>
    </xf>
    <xf numFmtId="0" fontId="7" fillId="0" borderId="99" xfId="0" applyFont="1" applyBorder="1" applyAlignment="1">
      <alignment vertical="top"/>
    </xf>
    <xf numFmtId="0" fontId="7" fillId="0" borderId="65" xfId="0" applyFont="1" applyBorder="1" applyAlignment="1"/>
    <xf numFmtId="0" fontId="7" fillId="0" borderId="6" xfId="0" applyFont="1" applyBorder="1" applyAlignment="1"/>
    <xf numFmtId="0" fontId="7" fillId="0" borderId="15" xfId="0" applyFont="1" applyBorder="1" applyAlignment="1"/>
    <xf numFmtId="0" fontId="7" fillId="0" borderId="11" xfId="0" applyFont="1" applyBorder="1" applyAlignment="1"/>
    <xf numFmtId="0" fontId="7" fillId="0" borderId="71" xfId="0" applyFont="1" applyBorder="1" applyAlignment="1"/>
    <xf numFmtId="0" fontId="7" fillId="0" borderId="105" xfId="0" applyFont="1" applyBorder="1" applyAlignment="1"/>
    <xf numFmtId="0" fontId="7" fillId="0" borderId="62" xfId="0" applyFont="1" applyBorder="1" applyAlignment="1"/>
    <xf numFmtId="0" fontId="7" fillId="0" borderId="7" xfId="0" applyFont="1" applyBorder="1" applyAlignment="1"/>
    <xf numFmtId="0" fontId="7" fillId="0" borderId="87" xfId="0" applyFont="1" applyBorder="1" applyAlignment="1"/>
    <xf numFmtId="0" fontId="7" fillId="0" borderId="79" xfId="0" applyFont="1" applyFill="1" applyBorder="1" applyAlignment="1">
      <alignment horizontal="left" vertical="center"/>
    </xf>
    <xf numFmtId="0" fontId="7" fillId="0" borderId="80" xfId="0" applyFont="1" applyBorder="1" applyAlignment="1">
      <alignment horizontal="left" vertical="center"/>
    </xf>
    <xf numFmtId="0" fontId="7" fillId="4" borderId="2" xfId="0" applyFont="1" applyFill="1" applyBorder="1" applyAlignment="1"/>
    <xf numFmtId="0" fontId="7" fillId="4" borderId="3" xfId="0" applyFont="1" applyFill="1" applyBorder="1" applyAlignment="1"/>
    <xf numFmtId="0" fontId="7" fillId="4" borderId="0" xfId="0" applyFont="1" applyFill="1" applyBorder="1" applyAlignment="1">
      <alignment horizontal="center" vertical="center"/>
    </xf>
    <xf numFmtId="0" fontId="7" fillId="4" borderId="63" xfId="0" applyFont="1" applyFill="1" applyBorder="1" applyAlignment="1">
      <alignment horizontal="center" vertical="center"/>
    </xf>
    <xf numFmtId="0" fontId="7" fillId="4" borderId="63" xfId="0" applyFont="1" applyFill="1" applyBorder="1" applyAlignment="1">
      <alignment horizontal="center"/>
    </xf>
    <xf numFmtId="0" fontId="7" fillId="4" borderId="63" xfId="0" applyFont="1" applyFill="1" applyBorder="1" applyAlignment="1"/>
    <xf numFmtId="0" fontId="7" fillId="4" borderId="44" xfId="0" applyFont="1" applyFill="1" applyBorder="1" applyAlignment="1"/>
    <xf numFmtId="0" fontId="7" fillId="0" borderId="79" xfId="0" applyFont="1" applyBorder="1" applyAlignment="1"/>
    <xf numFmtId="0" fontId="7" fillId="0" borderId="80" xfId="0" applyFont="1" applyBorder="1" applyAlignment="1"/>
    <xf numFmtId="0" fontId="7" fillId="0" borderId="75" xfId="0" applyFont="1" applyBorder="1" applyAlignment="1">
      <alignment horizontal="justify" vertical="top"/>
    </xf>
    <xf numFmtId="0" fontId="7" fillId="0" borderId="91" xfId="0" applyFont="1" applyBorder="1" applyAlignment="1">
      <alignment horizontal="justify" vertical="top"/>
    </xf>
    <xf numFmtId="0" fontId="6" fillId="0" borderId="77" xfId="0" applyFont="1" applyBorder="1" applyAlignment="1">
      <alignment horizontal="center"/>
    </xf>
    <xf numFmtId="0" fontId="7" fillId="0" borderId="78" xfId="0" applyFont="1" applyBorder="1" applyAlignment="1">
      <alignment vertical="top" wrapText="1"/>
    </xf>
    <xf numFmtId="0" fontId="7" fillId="0" borderId="100" xfId="0" applyFont="1" applyBorder="1" applyAlignment="1"/>
    <xf numFmtId="0" fontId="7" fillId="0" borderId="7" xfId="0" applyFont="1" applyBorder="1" applyAlignment="1">
      <alignment vertical="center"/>
    </xf>
    <xf numFmtId="0" fontId="7" fillId="0" borderId="79" xfId="0" applyFont="1" applyFill="1" applyBorder="1" applyAlignment="1">
      <alignment horizontal="left"/>
    </xf>
    <xf numFmtId="0" fontId="6" fillId="6" borderId="95" xfId="0" applyFont="1" applyFill="1" applyBorder="1" applyAlignment="1">
      <alignment horizontal="center"/>
    </xf>
    <xf numFmtId="0" fontId="6" fillId="6" borderId="96" xfId="0" applyFont="1" applyFill="1" applyBorder="1" applyAlignment="1">
      <alignment horizontal="center"/>
    </xf>
    <xf numFmtId="0" fontId="7" fillId="6" borderId="74" xfId="0" applyFont="1" applyFill="1" applyBorder="1" applyAlignment="1"/>
    <xf numFmtId="0" fontId="6" fillId="5" borderId="22" xfId="0" applyFont="1" applyFill="1" applyBorder="1" applyAlignment="1">
      <alignment horizontal="center"/>
    </xf>
    <xf numFmtId="0" fontId="6" fillId="5" borderId="20" xfId="0" applyFont="1" applyFill="1" applyBorder="1" applyAlignment="1">
      <alignment horizontal="center"/>
    </xf>
    <xf numFmtId="0" fontId="6" fillId="5" borderId="43" xfId="0" applyFont="1" applyFill="1" applyBorder="1" applyAlignment="1">
      <alignment horizontal="center"/>
    </xf>
    <xf numFmtId="0" fontId="7" fillId="0" borderId="23" xfId="0" applyFont="1" applyBorder="1" applyAlignment="1"/>
    <xf numFmtId="0" fontId="7" fillId="0" borderId="36" xfId="0" applyFont="1" applyBorder="1" applyAlignment="1"/>
    <xf numFmtId="0" fontId="7" fillId="0" borderId="46" xfId="0" applyFont="1" applyBorder="1" applyAlignment="1"/>
    <xf numFmtId="0" fontId="7" fillId="0" borderId="47" xfId="0" applyFont="1" applyBorder="1" applyAlignment="1"/>
    <xf numFmtId="0" fontId="7" fillId="0" borderId="41" xfId="0" applyFont="1" applyBorder="1" applyAlignment="1">
      <alignment vertical="top" wrapText="1"/>
    </xf>
    <xf numFmtId="0" fontId="7" fillId="0" borderId="69" xfId="0" applyFont="1" applyBorder="1" applyAlignment="1">
      <alignment vertical="top" wrapText="1"/>
    </xf>
    <xf numFmtId="0" fontId="7" fillId="0" borderId="70" xfId="0" applyFont="1" applyBorder="1" applyAlignment="1">
      <alignment vertical="top" wrapText="1"/>
    </xf>
    <xf numFmtId="0" fontId="7" fillId="0" borderId="29" xfId="0" applyFont="1" applyBorder="1" applyAlignment="1"/>
    <xf numFmtId="0" fontId="7" fillId="0" borderId="71" xfId="0" applyFont="1" applyFill="1" applyBorder="1" applyAlignment="1">
      <alignment horizontal="left"/>
    </xf>
    <xf numFmtId="0" fontId="7" fillId="0" borderId="49" xfId="0" applyFont="1" applyBorder="1" applyAlignment="1"/>
    <xf numFmtId="0" fontId="7" fillId="0" borderId="30" xfId="0" applyFont="1" applyBorder="1" applyAlignment="1"/>
    <xf numFmtId="0" fontId="7" fillId="0" borderId="31" xfId="0" applyFont="1" applyBorder="1" applyAlignment="1"/>
  </cellXfs>
  <cellStyles count="2">
    <cellStyle name="Millares" xfId="1" builtinId="3"/>
    <cellStyle name="Normal" xfId="0" builtinId="0"/>
  </cellStyles>
  <dxfs count="0"/>
  <tableStyles count="0" defaultTableStyle="TableStyleMedium2" defaultPivotStyle="PivotStyleLight16"/>
  <colors>
    <mruColors>
      <color rgb="FFCCFFCC"/>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81"/>
  <sheetViews>
    <sheetView showGridLines="0" tabSelected="1" workbookViewId="0"/>
  </sheetViews>
  <sheetFormatPr baseColWidth="10" defaultRowHeight="12.75" x14ac:dyDescent="0.2"/>
  <cols>
    <col min="1" max="1" width="8.85546875" customWidth="1"/>
    <col min="2" max="3" width="8.140625" customWidth="1"/>
    <col min="4" max="4" width="8.42578125" customWidth="1"/>
    <col min="5" max="5" width="9" customWidth="1"/>
    <col min="6" max="6" width="7" customWidth="1"/>
    <col min="7" max="8" width="7.85546875" customWidth="1"/>
    <col min="9" max="9" width="8.140625" customWidth="1"/>
    <col min="10" max="10" width="9.140625" customWidth="1"/>
    <col min="11" max="12" width="7.7109375" customWidth="1"/>
    <col min="13" max="13" width="8" customWidth="1"/>
    <col min="14" max="14" width="8.28515625" customWidth="1"/>
    <col min="15" max="15" width="8.7109375" customWidth="1"/>
    <col min="16" max="16" width="7" customWidth="1"/>
  </cols>
  <sheetData>
    <row r="1" spans="1:16" ht="13.5" thickBot="1" x14ac:dyDescent="0.25"/>
    <row r="2" spans="1:16" ht="13.5" thickBot="1" x14ac:dyDescent="0.25">
      <c r="A2" s="595" t="s">
        <v>751</v>
      </c>
      <c r="B2" s="596"/>
      <c r="C2" s="596"/>
      <c r="D2" s="596"/>
      <c r="E2" s="596"/>
      <c r="F2" s="596"/>
      <c r="G2" s="596"/>
      <c r="H2" s="596"/>
      <c r="I2" s="596"/>
      <c r="J2" s="596"/>
      <c r="K2" s="596"/>
      <c r="L2" s="596"/>
      <c r="M2" s="596"/>
      <c r="N2" s="596"/>
      <c r="O2" s="596"/>
      <c r="P2" s="597"/>
    </row>
    <row r="3" spans="1:16" x14ac:dyDescent="0.2">
      <c r="A3" s="613" t="s">
        <v>0</v>
      </c>
      <c r="B3" s="616" t="s">
        <v>1</v>
      </c>
      <c r="C3" s="619" t="s">
        <v>2</v>
      </c>
      <c r="D3" s="619"/>
      <c r="E3" s="619"/>
      <c r="F3" s="620"/>
      <c r="G3" s="621" t="s">
        <v>3</v>
      </c>
      <c r="H3" s="619"/>
      <c r="I3" s="619"/>
      <c r="J3" s="619"/>
      <c r="K3" s="620"/>
      <c r="L3" s="621" t="s">
        <v>828</v>
      </c>
      <c r="M3" s="619"/>
      <c r="N3" s="619"/>
      <c r="O3" s="619"/>
      <c r="P3" s="620"/>
    </row>
    <row r="4" spans="1:16" ht="12.75" customHeight="1" x14ac:dyDescent="0.2">
      <c r="A4" s="614"/>
      <c r="B4" s="617"/>
      <c r="C4" s="622" t="s">
        <v>4</v>
      </c>
      <c r="D4" s="622"/>
      <c r="E4" s="623"/>
      <c r="F4" s="624" t="s">
        <v>726</v>
      </c>
      <c r="G4" s="626" t="s">
        <v>1</v>
      </c>
      <c r="H4" s="628" t="s">
        <v>4</v>
      </c>
      <c r="I4" s="622"/>
      <c r="J4" s="623"/>
      <c r="K4" s="624" t="s">
        <v>726</v>
      </c>
      <c r="L4" s="626" t="s">
        <v>1</v>
      </c>
      <c r="M4" s="628" t="s">
        <v>4</v>
      </c>
      <c r="N4" s="622"/>
      <c r="O4" s="623"/>
      <c r="P4" s="624" t="s">
        <v>726</v>
      </c>
    </row>
    <row r="5" spans="1:16" ht="25.5" customHeight="1" thickBot="1" x14ac:dyDescent="0.25">
      <c r="A5" s="615"/>
      <c r="B5" s="618"/>
      <c r="C5" s="112" t="s">
        <v>5</v>
      </c>
      <c r="D5" s="113" t="s">
        <v>748</v>
      </c>
      <c r="E5" s="113" t="s">
        <v>7</v>
      </c>
      <c r="F5" s="625"/>
      <c r="G5" s="627"/>
      <c r="H5" s="114" t="s">
        <v>5</v>
      </c>
      <c r="I5" s="115" t="s">
        <v>748</v>
      </c>
      <c r="J5" s="116" t="s">
        <v>7</v>
      </c>
      <c r="K5" s="625"/>
      <c r="L5" s="627"/>
      <c r="M5" s="117" t="s">
        <v>5</v>
      </c>
      <c r="N5" s="113" t="s">
        <v>748</v>
      </c>
      <c r="O5" s="113" t="s">
        <v>7</v>
      </c>
      <c r="P5" s="625"/>
    </row>
    <row r="6" spans="1:16" x14ac:dyDescent="0.2">
      <c r="A6" s="78">
        <v>2007</v>
      </c>
      <c r="B6" s="118">
        <v>31.1</v>
      </c>
      <c r="C6" s="422">
        <v>31.1</v>
      </c>
      <c r="D6" s="79">
        <v>0.4</v>
      </c>
      <c r="E6" s="80">
        <v>30.7</v>
      </c>
      <c r="F6" s="444" t="s">
        <v>848</v>
      </c>
      <c r="G6" s="367">
        <v>31.1</v>
      </c>
      <c r="H6" s="80">
        <v>31.1</v>
      </c>
      <c r="I6" s="79">
        <v>0.4</v>
      </c>
      <c r="J6" s="80">
        <v>30.7</v>
      </c>
      <c r="K6" s="444" t="s">
        <v>848</v>
      </c>
      <c r="L6" s="367">
        <v>0</v>
      </c>
      <c r="M6" s="283" t="s">
        <v>848</v>
      </c>
      <c r="N6" s="283" t="s">
        <v>848</v>
      </c>
      <c r="O6" s="283" t="s">
        <v>848</v>
      </c>
      <c r="P6" s="444" t="s">
        <v>848</v>
      </c>
    </row>
    <row r="7" spans="1:16" x14ac:dyDescent="0.2">
      <c r="A7" s="37">
        <v>2008</v>
      </c>
      <c r="B7" s="119">
        <v>23.51</v>
      </c>
      <c r="C7" s="423">
        <v>23.51</v>
      </c>
      <c r="D7" s="284" t="s">
        <v>848</v>
      </c>
      <c r="E7" s="83">
        <v>23.51</v>
      </c>
      <c r="F7" s="310" t="s">
        <v>848</v>
      </c>
      <c r="G7" s="368">
        <v>23.51</v>
      </c>
      <c r="H7" s="83">
        <v>23.51</v>
      </c>
      <c r="I7" s="284" t="s">
        <v>848</v>
      </c>
      <c r="J7" s="83">
        <v>23.51</v>
      </c>
      <c r="K7" s="310" t="s">
        <v>848</v>
      </c>
      <c r="L7" s="371">
        <v>0</v>
      </c>
      <c r="M7" s="284" t="s">
        <v>848</v>
      </c>
      <c r="N7" s="284" t="s">
        <v>848</v>
      </c>
      <c r="O7" s="284" t="s">
        <v>848</v>
      </c>
      <c r="P7" s="310" t="s">
        <v>848</v>
      </c>
    </row>
    <row r="8" spans="1:16" x14ac:dyDescent="0.2">
      <c r="A8" s="37">
        <v>2009</v>
      </c>
      <c r="B8" s="119">
        <v>10.19</v>
      </c>
      <c r="C8" s="423">
        <v>10.19</v>
      </c>
      <c r="D8" s="284" t="s">
        <v>848</v>
      </c>
      <c r="E8" s="83">
        <v>10.19</v>
      </c>
      <c r="F8" s="310" t="s">
        <v>848</v>
      </c>
      <c r="G8" s="368">
        <v>10.19</v>
      </c>
      <c r="H8" s="83">
        <v>10.19</v>
      </c>
      <c r="I8" s="284" t="s">
        <v>848</v>
      </c>
      <c r="J8" s="83">
        <v>10.19</v>
      </c>
      <c r="K8" s="310" t="s">
        <v>848</v>
      </c>
      <c r="L8" s="371">
        <v>0</v>
      </c>
      <c r="M8" s="284" t="s">
        <v>848</v>
      </c>
      <c r="N8" s="284" t="s">
        <v>848</v>
      </c>
      <c r="O8" s="284" t="s">
        <v>848</v>
      </c>
      <c r="P8" s="310" t="s">
        <v>848</v>
      </c>
    </row>
    <row r="9" spans="1:16" x14ac:dyDescent="0.2">
      <c r="A9" s="37">
        <v>2010</v>
      </c>
      <c r="B9" s="120">
        <v>10.51</v>
      </c>
      <c r="C9" s="424">
        <v>10.51</v>
      </c>
      <c r="D9" s="284" t="s">
        <v>848</v>
      </c>
      <c r="E9" s="83">
        <v>10.51</v>
      </c>
      <c r="F9" s="310" t="s">
        <v>848</v>
      </c>
      <c r="G9" s="368">
        <v>10.51</v>
      </c>
      <c r="H9" s="83">
        <v>10.51</v>
      </c>
      <c r="I9" s="284" t="s">
        <v>848</v>
      </c>
      <c r="J9" s="83">
        <v>10.51</v>
      </c>
      <c r="K9" s="310" t="s">
        <v>848</v>
      </c>
      <c r="L9" s="371">
        <v>0</v>
      </c>
      <c r="M9" s="284" t="s">
        <v>848</v>
      </c>
      <c r="N9" s="284" t="s">
        <v>848</v>
      </c>
      <c r="O9" s="284" t="s">
        <v>848</v>
      </c>
      <c r="P9" s="310" t="s">
        <v>848</v>
      </c>
    </row>
    <row r="10" spans="1:16" x14ac:dyDescent="0.2">
      <c r="A10" s="37">
        <v>2011</v>
      </c>
      <c r="B10" s="120">
        <v>25.67</v>
      </c>
      <c r="C10" s="424">
        <v>25.67</v>
      </c>
      <c r="D10" s="284" t="s">
        <v>848</v>
      </c>
      <c r="E10" s="83">
        <v>25.67</v>
      </c>
      <c r="F10" s="310" t="s">
        <v>848</v>
      </c>
      <c r="G10" s="368">
        <v>25.67</v>
      </c>
      <c r="H10" s="83">
        <v>25.67</v>
      </c>
      <c r="I10" s="284" t="s">
        <v>848</v>
      </c>
      <c r="J10" s="83">
        <v>25.67</v>
      </c>
      <c r="K10" s="310" t="s">
        <v>848</v>
      </c>
      <c r="L10" s="368">
        <v>0</v>
      </c>
      <c r="M10" s="284" t="s">
        <v>848</v>
      </c>
      <c r="N10" s="284" t="s">
        <v>848</v>
      </c>
      <c r="O10" s="284" t="s">
        <v>848</v>
      </c>
      <c r="P10" s="310" t="s">
        <v>848</v>
      </c>
    </row>
    <row r="11" spans="1:16" x14ac:dyDescent="0.2">
      <c r="A11" s="37">
        <v>2012</v>
      </c>
      <c r="B11" s="120">
        <v>29.26</v>
      </c>
      <c r="C11" s="424">
        <v>29.26</v>
      </c>
      <c r="D11" s="284" t="s">
        <v>848</v>
      </c>
      <c r="E11" s="83">
        <v>29.26</v>
      </c>
      <c r="F11" s="310" t="s">
        <v>848</v>
      </c>
      <c r="G11" s="368">
        <v>29.26</v>
      </c>
      <c r="H11" s="83">
        <v>29.26</v>
      </c>
      <c r="I11" s="284" t="s">
        <v>848</v>
      </c>
      <c r="J11" s="83">
        <v>29.26</v>
      </c>
      <c r="K11" s="310" t="s">
        <v>848</v>
      </c>
      <c r="L11" s="368">
        <v>0</v>
      </c>
      <c r="M11" s="284" t="s">
        <v>848</v>
      </c>
      <c r="N11" s="284" t="s">
        <v>848</v>
      </c>
      <c r="O11" s="284" t="s">
        <v>848</v>
      </c>
      <c r="P11" s="310" t="s">
        <v>848</v>
      </c>
    </row>
    <row r="12" spans="1:16" x14ac:dyDescent="0.2">
      <c r="A12" s="37">
        <v>2013</v>
      </c>
      <c r="B12" s="120">
        <v>28.75</v>
      </c>
      <c r="C12" s="424">
        <v>28.75</v>
      </c>
      <c r="D12" s="284" t="s">
        <v>848</v>
      </c>
      <c r="E12" s="83">
        <v>28.75</v>
      </c>
      <c r="F12" s="310" t="s">
        <v>848</v>
      </c>
      <c r="G12" s="368">
        <v>28.75</v>
      </c>
      <c r="H12" s="83">
        <v>28.75</v>
      </c>
      <c r="I12" s="284" t="s">
        <v>848</v>
      </c>
      <c r="J12" s="83">
        <v>28.75</v>
      </c>
      <c r="K12" s="310" t="s">
        <v>848</v>
      </c>
      <c r="L12" s="368">
        <v>0</v>
      </c>
      <c r="M12" s="284" t="s">
        <v>848</v>
      </c>
      <c r="N12" s="284" t="s">
        <v>848</v>
      </c>
      <c r="O12" s="284" t="s">
        <v>848</v>
      </c>
      <c r="P12" s="310" t="s">
        <v>848</v>
      </c>
    </row>
    <row r="13" spans="1:16" x14ac:dyDescent="0.2">
      <c r="A13" s="37">
        <v>2014</v>
      </c>
      <c r="B13" s="120">
        <v>25.61</v>
      </c>
      <c r="C13" s="424">
        <v>25.61</v>
      </c>
      <c r="D13" s="284" t="s">
        <v>848</v>
      </c>
      <c r="E13" s="83">
        <v>25.71</v>
      </c>
      <c r="F13" s="310" t="s">
        <v>848</v>
      </c>
      <c r="G13" s="368">
        <v>25.71</v>
      </c>
      <c r="H13" s="83">
        <v>25.71</v>
      </c>
      <c r="I13" s="284" t="s">
        <v>848</v>
      </c>
      <c r="J13" s="83">
        <v>25.71</v>
      </c>
      <c r="K13" s="310" t="s">
        <v>848</v>
      </c>
      <c r="L13" s="368">
        <v>0</v>
      </c>
      <c r="M13" s="284" t="s">
        <v>848</v>
      </c>
      <c r="N13" s="284" t="s">
        <v>848</v>
      </c>
      <c r="O13" s="284" t="s">
        <v>848</v>
      </c>
      <c r="P13" s="310" t="s">
        <v>848</v>
      </c>
    </row>
    <row r="14" spans="1:16" ht="13.5" thickBot="1" x14ac:dyDescent="0.25">
      <c r="A14" s="365">
        <v>2015</v>
      </c>
      <c r="B14" s="366">
        <v>13.88</v>
      </c>
      <c r="C14" s="425">
        <v>13.88</v>
      </c>
      <c r="D14" s="445" t="s">
        <v>848</v>
      </c>
      <c r="E14" s="370">
        <v>13.88</v>
      </c>
      <c r="F14" s="446" t="s">
        <v>848</v>
      </c>
      <c r="G14" s="372">
        <v>12.58</v>
      </c>
      <c r="H14" s="370">
        <v>12.58</v>
      </c>
      <c r="I14" s="445" t="s">
        <v>848</v>
      </c>
      <c r="J14" s="370">
        <v>12.58</v>
      </c>
      <c r="K14" s="446" t="s">
        <v>848</v>
      </c>
      <c r="L14" s="372">
        <v>1.3</v>
      </c>
      <c r="M14" s="369">
        <v>1.3</v>
      </c>
      <c r="N14" s="445" t="s">
        <v>848</v>
      </c>
      <c r="O14" s="373">
        <v>1.3</v>
      </c>
      <c r="P14" s="446" t="s">
        <v>848</v>
      </c>
    </row>
    <row r="15" spans="1:16" x14ac:dyDescent="0.2">
      <c r="A15" s="50" t="s">
        <v>8</v>
      </c>
      <c r="B15" s="51" t="s">
        <v>9</v>
      </c>
    </row>
    <row r="16" spans="1:16" x14ac:dyDescent="0.2">
      <c r="A16" s="52" t="s">
        <v>10</v>
      </c>
      <c r="B16" s="51" t="s">
        <v>752</v>
      </c>
    </row>
    <row r="17" spans="1:16" x14ac:dyDescent="0.2">
      <c r="A17" s="52" t="s">
        <v>723</v>
      </c>
      <c r="B17" s="598" t="s">
        <v>834</v>
      </c>
      <c r="C17" s="598"/>
      <c r="D17" s="598"/>
      <c r="E17" s="598"/>
      <c r="F17" s="598"/>
      <c r="G17" s="598"/>
      <c r="H17" s="598"/>
      <c r="I17" s="598"/>
      <c r="J17" s="598"/>
      <c r="K17" s="598"/>
      <c r="L17" s="598"/>
      <c r="M17" s="598"/>
      <c r="N17" s="598"/>
      <c r="O17" s="598"/>
      <c r="P17" s="598"/>
    </row>
    <row r="18" spans="1:16" x14ac:dyDescent="0.2">
      <c r="A18" s="52"/>
      <c r="B18" s="598"/>
      <c r="C18" s="598"/>
      <c r="D18" s="598"/>
      <c r="E18" s="598"/>
      <c r="F18" s="598"/>
      <c r="G18" s="598"/>
      <c r="H18" s="598"/>
      <c r="I18" s="598"/>
      <c r="J18" s="598"/>
      <c r="K18" s="598"/>
      <c r="L18" s="598"/>
      <c r="M18" s="598"/>
      <c r="N18" s="598"/>
      <c r="O18" s="598"/>
      <c r="P18" s="598"/>
    </row>
    <row r="19" spans="1:16" ht="13.5" thickBot="1" x14ac:dyDescent="0.25">
      <c r="A19" s="3"/>
      <c r="B19" s="2"/>
      <c r="C19" s="2"/>
      <c r="D19" s="2"/>
      <c r="E19" s="2"/>
      <c r="F19" s="2"/>
      <c r="G19" s="2"/>
      <c r="H19" s="2"/>
      <c r="I19" s="2"/>
      <c r="J19" s="2"/>
    </row>
    <row r="20" spans="1:16" ht="13.5" thickBot="1" x14ac:dyDescent="0.25">
      <c r="A20" s="595" t="s">
        <v>11</v>
      </c>
      <c r="B20" s="596"/>
      <c r="C20" s="596"/>
      <c r="D20" s="596"/>
      <c r="E20" s="596"/>
      <c r="F20" s="596"/>
      <c r="G20" s="596"/>
      <c r="H20" s="596"/>
      <c r="I20" s="596"/>
      <c r="J20" s="596"/>
      <c r="K20" s="596"/>
      <c r="L20" s="597"/>
    </row>
    <row r="21" spans="1:16" ht="13.5" thickBot="1" x14ac:dyDescent="0.25">
      <c r="A21" s="607" t="s">
        <v>12</v>
      </c>
      <c r="B21" s="609" t="s">
        <v>13</v>
      </c>
      <c r="C21" s="610"/>
      <c r="D21" s="595" t="s">
        <v>0</v>
      </c>
      <c r="E21" s="596"/>
      <c r="F21" s="596"/>
      <c r="G21" s="596"/>
      <c r="H21" s="596"/>
      <c r="I21" s="596"/>
      <c r="J21" s="596"/>
      <c r="K21" s="596"/>
      <c r="L21" s="597"/>
    </row>
    <row r="22" spans="1:16" ht="13.5" thickBot="1" x14ac:dyDescent="0.25">
      <c r="A22" s="608"/>
      <c r="B22" s="611"/>
      <c r="C22" s="612"/>
      <c r="D22" s="334">
        <v>2007</v>
      </c>
      <c r="E22" s="334">
        <v>2008</v>
      </c>
      <c r="F22" s="334">
        <v>2009</v>
      </c>
      <c r="G22" s="334">
        <v>2010</v>
      </c>
      <c r="H22" s="334">
        <v>2011</v>
      </c>
      <c r="I22" s="334">
        <v>2012</v>
      </c>
      <c r="J22" s="334">
        <v>2013</v>
      </c>
      <c r="K22" s="334">
        <v>2014</v>
      </c>
      <c r="L22" s="351">
        <v>2015</v>
      </c>
    </row>
    <row r="23" spans="1:16" x14ac:dyDescent="0.2">
      <c r="A23" s="604" t="s">
        <v>14</v>
      </c>
      <c r="B23" s="605" t="s">
        <v>14</v>
      </c>
      <c r="C23" s="606"/>
      <c r="D23" s="86">
        <v>26.84</v>
      </c>
      <c r="E23" s="86">
        <v>6.9</v>
      </c>
      <c r="F23" s="86">
        <v>2.63</v>
      </c>
      <c r="G23" s="86">
        <v>9.23</v>
      </c>
      <c r="H23" s="87">
        <v>14.5</v>
      </c>
      <c r="I23" s="87">
        <v>26.16</v>
      </c>
      <c r="J23" s="87">
        <v>16.71</v>
      </c>
      <c r="K23" s="87">
        <v>20.92</v>
      </c>
      <c r="L23" s="87">
        <v>8.26</v>
      </c>
    </row>
    <row r="24" spans="1:16" ht="13.5" thickBot="1" x14ac:dyDescent="0.25">
      <c r="A24" s="600"/>
      <c r="B24" s="602" t="s">
        <v>15</v>
      </c>
      <c r="C24" s="603"/>
      <c r="D24" s="284" t="s">
        <v>848</v>
      </c>
      <c r="E24" s="88">
        <v>1.38</v>
      </c>
      <c r="F24" s="88">
        <v>0.5</v>
      </c>
      <c r="G24" s="64" t="s">
        <v>848</v>
      </c>
      <c r="H24" s="89">
        <v>2.72</v>
      </c>
      <c r="I24" s="89">
        <v>0.6</v>
      </c>
      <c r="J24" s="89">
        <v>3</v>
      </c>
      <c r="K24" s="89">
        <v>0.7</v>
      </c>
      <c r="L24" s="89">
        <v>0.56999999999999995</v>
      </c>
    </row>
    <row r="25" spans="1:16" ht="14.25" thickTop="1" thickBot="1" x14ac:dyDescent="0.25">
      <c r="A25" s="580" t="s">
        <v>16</v>
      </c>
      <c r="B25" s="581"/>
      <c r="C25" s="582"/>
      <c r="D25" s="146">
        <f t="shared" ref="D25:I25" si="0">SUM(D23:D24)</f>
        <v>26.84</v>
      </c>
      <c r="E25" s="146">
        <f t="shared" si="0"/>
        <v>8.2800000000000011</v>
      </c>
      <c r="F25" s="146">
        <f t="shared" si="0"/>
        <v>3.13</v>
      </c>
      <c r="G25" s="146">
        <f t="shared" si="0"/>
        <v>9.23</v>
      </c>
      <c r="H25" s="147">
        <f t="shared" si="0"/>
        <v>17.22</v>
      </c>
      <c r="I25" s="147">
        <f t="shared" si="0"/>
        <v>26.76</v>
      </c>
      <c r="J25" s="147">
        <f t="shared" ref="J25:K25" si="1">SUM(J23:J24)</f>
        <v>19.71</v>
      </c>
      <c r="K25" s="147">
        <f t="shared" si="1"/>
        <v>21.62</v>
      </c>
      <c r="L25" s="147">
        <f t="shared" ref="L25" si="2">SUM(L23:L24)</f>
        <v>8.83</v>
      </c>
    </row>
    <row r="26" spans="1:16" x14ac:dyDescent="0.2">
      <c r="A26" s="599" t="s">
        <v>17</v>
      </c>
      <c r="B26" s="593" t="s">
        <v>18</v>
      </c>
      <c r="C26" s="601"/>
      <c r="D26" s="90">
        <v>4.24</v>
      </c>
      <c r="E26" s="90">
        <v>15.15</v>
      </c>
      <c r="F26" s="90">
        <v>7.06</v>
      </c>
      <c r="G26" s="90">
        <v>0.95</v>
      </c>
      <c r="H26" s="91">
        <v>8.4499999999999993</v>
      </c>
      <c r="I26" s="91">
        <v>2.5</v>
      </c>
      <c r="J26" s="91">
        <v>9.0399999999999991</v>
      </c>
      <c r="K26" s="91">
        <v>3.99</v>
      </c>
      <c r="L26" s="91">
        <v>5.05</v>
      </c>
    </row>
    <row r="27" spans="1:16" ht="13.5" thickBot="1" x14ac:dyDescent="0.25">
      <c r="A27" s="600"/>
      <c r="B27" s="602" t="s">
        <v>19</v>
      </c>
      <c r="C27" s="603"/>
      <c r="D27" s="447" t="s">
        <v>848</v>
      </c>
      <c r="E27" s="88">
        <v>0.08</v>
      </c>
      <c r="F27" s="291" t="s">
        <v>848</v>
      </c>
      <c r="G27" s="88">
        <v>0.33</v>
      </c>
      <c r="H27" s="449" t="s">
        <v>848</v>
      </c>
      <c r="I27" s="449" t="s">
        <v>848</v>
      </c>
      <c r="J27" s="449" t="s">
        <v>848</v>
      </c>
      <c r="K27" s="449" t="s">
        <v>848</v>
      </c>
      <c r="L27" s="449" t="s">
        <v>848</v>
      </c>
    </row>
    <row r="28" spans="1:16" ht="14.25" thickTop="1" thickBot="1" x14ac:dyDescent="0.25">
      <c r="A28" s="580" t="s">
        <v>20</v>
      </c>
      <c r="B28" s="581"/>
      <c r="C28" s="582"/>
      <c r="D28" s="148">
        <f t="shared" ref="D28:I28" si="3">SUM(D26:D27)</f>
        <v>4.24</v>
      </c>
      <c r="E28" s="148">
        <f t="shared" si="3"/>
        <v>15.23</v>
      </c>
      <c r="F28" s="148">
        <f t="shared" si="3"/>
        <v>7.06</v>
      </c>
      <c r="G28" s="448">
        <f t="shared" si="3"/>
        <v>1.28</v>
      </c>
      <c r="H28" s="450">
        <f t="shared" si="3"/>
        <v>8.4499999999999993</v>
      </c>
      <c r="I28" s="450">
        <f t="shared" si="3"/>
        <v>2.5</v>
      </c>
      <c r="J28" s="450">
        <f t="shared" ref="J28:K28" si="4">SUM(J26:J27)</f>
        <v>9.0399999999999991</v>
      </c>
      <c r="K28" s="450">
        <f t="shared" si="4"/>
        <v>3.99</v>
      </c>
      <c r="L28" s="450">
        <f t="shared" ref="L28" si="5">SUM(L26:L27)</f>
        <v>5.05</v>
      </c>
    </row>
    <row r="29" spans="1:16" ht="13.5" thickBot="1" x14ac:dyDescent="0.25">
      <c r="A29" s="564" t="s">
        <v>21</v>
      </c>
      <c r="B29" s="565"/>
      <c r="C29" s="583"/>
      <c r="D29" s="121">
        <f t="shared" ref="D29:I29" si="6">D25+D28</f>
        <v>31.08</v>
      </c>
      <c r="E29" s="121">
        <f t="shared" si="6"/>
        <v>23.51</v>
      </c>
      <c r="F29" s="121">
        <f t="shared" si="6"/>
        <v>10.19</v>
      </c>
      <c r="G29" s="121">
        <f t="shared" si="6"/>
        <v>10.51</v>
      </c>
      <c r="H29" s="122">
        <f t="shared" si="6"/>
        <v>25.669999999999998</v>
      </c>
      <c r="I29" s="122">
        <f t="shared" si="6"/>
        <v>29.26</v>
      </c>
      <c r="J29" s="122">
        <f t="shared" ref="J29:K29" si="7">J25+J28</f>
        <v>28.75</v>
      </c>
      <c r="K29" s="122">
        <f t="shared" si="7"/>
        <v>25.61</v>
      </c>
      <c r="L29" s="122">
        <f t="shared" ref="L29" si="8">L25+L28</f>
        <v>13.879999999999999</v>
      </c>
    </row>
    <row r="30" spans="1:16" x14ac:dyDescent="0.2">
      <c r="A30" s="50" t="s">
        <v>8</v>
      </c>
      <c r="B30" s="51" t="s">
        <v>9</v>
      </c>
      <c r="C30" s="2"/>
      <c r="D30" s="2"/>
      <c r="E30" s="2"/>
      <c r="F30" s="2"/>
      <c r="G30" s="2"/>
      <c r="H30" s="2"/>
      <c r="I30" s="2"/>
      <c r="J30" s="2"/>
    </row>
    <row r="31" spans="1:16" ht="13.5" thickBot="1" x14ac:dyDescent="0.25">
      <c r="H31" s="4"/>
      <c r="I31" s="4"/>
      <c r="J31" s="4"/>
      <c r="K31" s="4"/>
      <c r="L31" s="4"/>
      <c r="M31" s="4"/>
      <c r="N31" s="4"/>
    </row>
    <row r="32" spans="1:16" ht="13.5" thickBot="1" x14ac:dyDescent="0.25">
      <c r="A32" s="595" t="s">
        <v>22</v>
      </c>
      <c r="B32" s="596"/>
      <c r="C32" s="596"/>
      <c r="D32" s="596"/>
      <c r="E32" s="596"/>
      <c r="F32" s="596"/>
      <c r="G32" s="596"/>
      <c r="H32" s="596"/>
      <c r="I32" s="596"/>
      <c r="J32" s="596"/>
      <c r="K32" s="596"/>
      <c r="L32" s="597"/>
      <c r="M32" s="5"/>
      <c r="N32" s="4"/>
    </row>
    <row r="33" spans="1:14" ht="13.5" thickBot="1" x14ac:dyDescent="0.25">
      <c r="A33" s="584" t="s">
        <v>23</v>
      </c>
      <c r="B33" s="585"/>
      <c r="C33" s="586"/>
      <c r="D33" s="595" t="s">
        <v>0</v>
      </c>
      <c r="E33" s="596"/>
      <c r="F33" s="596"/>
      <c r="G33" s="596"/>
      <c r="H33" s="596"/>
      <c r="I33" s="596"/>
      <c r="J33" s="596"/>
      <c r="K33" s="596"/>
      <c r="L33" s="597"/>
      <c r="M33" s="5"/>
      <c r="N33" s="4"/>
    </row>
    <row r="34" spans="1:14" ht="13.5" thickBot="1" x14ac:dyDescent="0.25">
      <c r="A34" s="587"/>
      <c r="B34" s="588"/>
      <c r="C34" s="589"/>
      <c r="D34" s="123">
        <v>2007</v>
      </c>
      <c r="E34" s="123">
        <v>2008</v>
      </c>
      <c r="F34" s="431">
        <v>2009</v>
      </c>
      <c r="G34" s="431">
        <v>2010</v>
      </c>
      <c r="H34" s="431">
        <v>2011</v>
      </c>
      <c r="I34" s="431">
        <v>2012</v>
      </c>
      <c r="J34" s="431">
        <v>2013</v>
      </c>
      <c r="K34" s="431">
        <v>2014</v>
      </c>
      <c r="L34" s="431">
        <v>2015</v>
      </c>
      <c r="M34" s="4"/>
      <c r="N34" s="4"/>
    </row>
    <row r="35" spans="1:14" x14ac:dyDescent="0.2">
      <c r="A35" s="590" t="s">
        <v>24</v>
      </c>
      <c r="B35" s="591"/>
      <c r="C35" s="591"/>
      <c r="D35" s="452" t="s">
        <v>848</v>
      </c>
      <c r="E35" s="452" t="s">
        <v>848</v>
      </c>
      <c r="F35" s="453" t="s">
        <v>848</v>
      </c>
      <c r="G35" s="453" t="s">
        <v>848</v>
      </c>
      <c r="H35" s="453" t="s">
        <v>848</v>
      </c>
      <c r="I35" s="68">
        <v>0.33</v>
      </c>
      <c r="J35" s="453" t="s">
        <v>848</v>
      </c>
      <c r="K35" s="453" t="s">
        <v>848</v>
      </c>
      <c r="L35" s="68">
        <v>0.1</v>
      </c>
      <c r="M35" s="4"/>
      <c r="N35" s="4"/>
    </row>
    <row r="36" spans="1:14" x14ac:dyDescent="0.2">
      <c r="A36" s="592" t="s">
        <v>25</v>
      </c>
      <c r="B36" s="593"/>
      <c r="C36" s="594"/>
      <c r="D36" s="94">
        <v>1.2</v>
      </c>
      <c r="E36" s="94">
        <v>0.7</v>
      </c>
      <c r="F36" s="95">
        <v>0.4</v>
      </c>
      <c r="G36" s="95">
        <v>0.3</v>
      </c>
      <c r="H36" s="435" t="s">
        <v>848</v>
      </c>
      <c r="I36" s="95">
        <v>1.82</v>
      </c>
      <c r="J36" s="68">
        <v>0.1</v>
      </c>
      <c r="K36" s="68">
        <v>0.42</v>
      </c>
      <c r="L36" s="68">
        <v>0.2</v>
      </c>
    </row>
    <row r="37" spans="1:14" x14ac:dyDescent="0.2">
      <c r="A37" s="592" t="s">
        <v>107</v>
      </c>
      <c r="B37" s="593"/>
      <c r="C37" s="594"/>
      <c r="D37" s="437" t="s">
        <v>848</v>
      </c>
      <c r="E37" s="437" t="s">
        <v>848</v>
      </c>
      <c r="F37" s="435" t="s">
        <v>848</v>
      </c>
      <c r="G37" s="435" t="s">
        <v>848</v>
      </c>
      <c r="H37" s="435" t="s">
        <v>848</v>
      </c>
      <c r="I37" s="435" t="s">
        <v>848</v>
      </c>
      <c r="J37" s="68">
        <v>3.21</v>
      </c>
      <c r="K37" s="68">
        <v>2.33</v>
      </c>
      <c r="L37" s="95">
        <v>0.88</v>
      </c>
    </row>
    <row r="38" spans="1:14" x14ac:dyDescent="0.2">
      <c r="A38" s="575" t="s">
        <v>26</v>
      </c>
      <c r="B38" s="576"/>
      <c r="C38" s="577"/>
      <c r="D38" s="67">
        <v>0.3</v>
      </c>
      <c r="E38" s="437" t="s">
        <v>848</v>
      </c>
      <c r="F38" s="435" t="s">
        <v>848</v>
      </c>
      <c r="G38" s="68">
        <v>1.3</v>
      </c>
      <c r="H38" s="435" t="s">
        <v>848</v>
      </c>
      <c r="I38" s="68">
        <v>0.9</v>
      </c>
      <c r="J38" s="71">
        <v>0.15</v>
      </c>
      <c r="K38" s="71">
        <v>0.2</v>
      </c>
      <c r="L38" s="435" t="s">
        <v>848</v>
      </c>
    </row>
    <row r="39" spans="1:14" x14ac:dyDescent="0.2">
      <c r="A39" s="575" t="s">
        <v>27</v>
      </c>
      <c r="B39" s="576"/>
      <c r="C39" s="577"/>
      <c r="D39" s="70">
        <v>1.8</v>
      </c>
      <c r="E39" s="94">
        <v>2.8</v>
      </c>
      <c r="F39" s="95">
        <v>0.3</v>
      </c>
      <c r="G39" s="71">
        <v>0.4</v>
      </c>
      <c r="H39" s="435" t="s">
        <v>848</v>
      </c>
      <c r="I39" s="158">
        <v>3.7</v>
      </c>
      <c r="J39" s="158">
        <v>3.52</v>
      </c>
      <c r="K39" s="158">
        <v>2.69</v>
      </c>
      <c r="L39" s="95">
        <v>2</v>
      </c>
    </row>
    <row r="40" spans="1:14" x14ac:dyDescent="0.2">
      <c r="A40" s="575" t="s">
        <v>28</v>
      </c>
      <c r="B40" s="576"/>
      <c r="C40" s="577"/>
      <c r="D40" s="157">
        <v>0.3</v>
      </c>
      <c r="E40" s="437" t="s">
        <v>848</v>
      </c>
      <c r="F40" s="435" t="s">
        <v>848</v>
      </c>
      <c r="G40" s="158">
        <v>0.1</v>
      </c>
      <c r="H40" s="435" t="s">
        <v>848</v>
      </c>
      <c r="I40" s="435" t="s">
        <v>848</v>
      </c>
      <c r="J40" s="435" t="s">
        <v>848</v>
      </c>
      <c r="K40" s="435" t="s">
        <v>848</v>
      </c>
      <c r="L40" s="435" t="s">
        <v>848</v>
      </c>
    </row>
    <row r="41" spans="1:14" x14ac:dyDescent="0.2">
      <c r="A41" s="575" t="s">
        <v>29</v>
      </c>
      <c r="B41" s="576"/>
      <c r="C41" s="577"/>
      <c r="D41" s="437" t="s">
        <v>848</v>
      </c>
      <c r="E41" s="437" t="s">
        <v>848</v>
      </c>
      <c r="F41" s="435" t="s">
        <v>848</v>
      </c>
      <c r="G41" s="435" t="s">
        <v>848</v>
      </c>
      <c r="H41" s="435" t="s">
        <v>848</v>
      </c>
      <c r="I41" s="68">
        <v>0.56999999999999995</v>
      </c>
      <c r="J41" s="68">
        <v>0.69</v>
      </c>
      <c r="K41" s="68">
        <v>0</v>
      </c>
      <c r="L41" s="68">
        <v>0.93</v>
      </c>
    </row>
    <row r="42" spans="1:14" x14ac:dyDescent="0.2">
      <c r="A42" s="575" t="s">
        <v>30</v>
      </c>
      <c r="B42" s="576"/>
      <c r="C42" s="577"/>
      <c r="D42" s="94">
        <v>22.68</v>
      </c>
      <c r="E42" s="94">
        <v>14.11</v>
      </c>
      <c r="F42" s="95">
        <v>5.79</v>
      </c>
      <c r="G42" s="95">
        <v>5.51</v>
      </c>
      <c r="H42" s="435" t="s">
        <v>848</v>
      </c>
      <c r="I42" s="158">
        <v>0.88</v>
      </c>
      <c r="J42" s="158">
        <v>9.4</v>
      </c>
      <c r="K42" s="158">
        <v>2.2599999999999998</v>
      </c>
      <c r="L42" s="158">
        <v>4.96</v>
      </c>
    </row>
    <row r="43" spans="1:14" x14ac:dyDescent="0.2">
      <c r="A43" s="575" t="s">
        <v>31</v>
      </c>
      <c r="B43" s="576"/>
      <c r="C43" s="577"/>
      <c r="D43" s="437" t="s">
        <v>848</v>
      </c>
      <c r="E43" s="437" t="s">
        <v>848</v>
      </c>
      <c r="F43" s="435" t="s">
        <v>848</v>
      </c>
      <c r="G43" s="435" t="s">
        <v>848</v>
      </c>
      <c r="H43" s="95">
        <v>3.1</v>
      </c>
      <c r="I43" s="435" t="s">
        <v>848</v>
      </c>
      <c r="J43" s="435" t="s">
        <v>848</v>
      </c>
      <c r="K43" s="435" t="s">
        <v>848</v>
      </c>
      <c r="L43" s="435" t="s">
        <v>848</v>
      </c>
    </row>
    <row r="44" spans="1:14" x14ac:dyDescent="0.2">
      <c r="A44" s="575" t="s">
        <v>32</v>
      </c>
      <c r="B44" s="576"/>
      <c r="C44" s="577"/>
      <c r="D44" s="437" t="s">
        <v>848</v>
      </c>
      <c r="E44" s="437" t="s">
        <v>848</v>
      </c>
      <c r="F44" s="435" t="s">
        <v>848</v>
      </c>
      <c r="G44" s="435" t="s">
        <v>848</v>
      </c>
      <c r="H44" s="435" t="s">
        <v>848</v>
      </c>
      <c r="I44" s="95">
        <v>0.2</v>
      </c>
      <c r="J44" s="435" t="s">
        <v>848</v>
      </c>
      <c r="K44" s="435" t="s">
        <v>848</v>
      </c>
      <c r="L44" s="95">
        <v>0.2</v>
      </c>
    </row>
    <row r="45" spans="1:14" x14ac:dyDescent="0.2">
      <c r="A45" s="578" t="s">
        <v>720</v>
      </c>
      <c r="B45" s="579"/>
      <c r="C45" s="579"/>
      <c r="D45" s="437" t="s">
        <v>848</v>
      </c>
      <c r="E45" s="437" t="s">
        <v>848</v>
      </c>
      <c r="F45" s="435" t="s">
        <v>848</v>
      </c>
      <c r="G45" s="435" t="s">
        <v>848</v>
      </c>
      <c r="H45" s="435" t="s">
        <v>848</v>
      </c>
      <c r="I45" s="435" t="s">
        <v>848</v>
      </c>
      <c r="J45" s="95">
        <v>0.01</v>
      </c>
      <c r="K45" s="435" t="s">
        <v>848</v>
      </c>
      <c r="L45" s="435" t="s">
        <v>848</v>
      </c>
    </row>
    <row r="46" spans="1:14" x14ac:dyDescent="0.2">
      <c r="A46" s="575" t="s">
        <v>33</v>
      </c>
      <c r="B46" s="576"/>
      <c r="C46" s="577"/>
      <c r="D46" s="437" t="s">
        <v>848</v>
      </c>
      <c r="E46" s="437" t="s">
        <v>848</v>
      </c>
      <c r="F46" s="435" t="s">
        <v>848</v>
      </c>
      <c r="G46" s="435" t="s">
        <v>848</v>
      </c>
      <c r="H46" s="435" t="s">
        <v>848</v>
      </c>
      <c r="I46" s="68">
        <v>5.8</v>
      </c>
      <c r="J46" s="435" t="s">
        <v>848</v>
      </c>
      <c r="K46" s="435" t="s">
        <v>848</v>
      </c>
      <c r="L46" s="435" t="s">
        <v>848</v>
      </c>
    </row>
    <row r="47" spans="1:14" x14ac:dyDescent="0.2">
      <c r="A47" s="578" t="s">
        <v>34</v>
      </c>
      <c r="B47" s="579"/>
      <c r="C47" s="579"/>
      <c r="D47" s="94">
        <v>0.7</v>
      </c>
      <c r="E47" s="94">
        <v>0.7</v>
      </c>
      <c r="F47" s="95">
        <v>0.6</v>
      </c>
      <c r="G47" s="435" t="s">
        <v>848</v>
      </c>
      <c r="H47" s="95">
        <v>1.44</v>
      </c>
      <c r="I47" s="71">
        <v>4.87</v>
      </c>
      <c r="J47" s="68">
        <v>8.9499999999999993</v>
      </c>
      <c r="K47" s="68">
        <v>13.62</v>
      </c>
      <c r="L47" s="95">
        <v>2.85</v>
      </c>
    </row>
    <row r="48" spans="1:14" x14ac:dyDescent="0.2">
      <c r="A48" s="578" t="s">
        <v>35</v>
      </c>
      <c r="B48" s="579"/>
      <c r="C48" s="579"/>
      <c r="D48" s="437" t="s">
        <v>848</v>
      </c>
      <c r="E48" s="437" t="s">
        <v>848</v>
      </c>
      <c r="F48" s="435" t="s">
        <v>848</v>
      </c>
      <c r="G48" s="435" t="s">
        <v>848</v>
      </c>
      <c r="H48" s="435" t="s">
        <v>848</v>
      </c>
      <c r="I48" s="71">
        <v>0.8</v>
      </c>
      <c r="J48" s="71">
        <v>0.02</v>
      </c>
      <c r="K48" s="71">
        <v>0.3</v>
      </c>
      <c r="L48" s="435" t="s">
        <v>848</v>
      </c>
    </row>
    <row r="49" spans="1:12" x14ac:dyDescent="0.2">
      <c r="A49" s="575" t="s">
        <v>760</v>
      </c>
      <c r="B49" s="576"/>
      <c r="C49" s="577"/>
      <c r="D49" s="94">
        <v>0.3</v>
      </c>
      <c r="E49" s="94">
        <v>0.3</v>
      </c>
      <c r="F49" s="95">
        <v>0.7</v>
      </c>
      <c r="G49" s="435" t="s">
        <v>848</v>
      </c>
      <c r="H49" s="435" t="s">
        <v>848</v>
      </c>
      <c r="I49" s="158">
        <v>1.49</v>
      </c>
      <c r="J49" s="158">
        <v>0.2</v>
      </c>
      <c r="K49" s="71">
        <v>0.99</v>
      </c>
      <c r="L49" s="435" t="s">
        <v>848</v>
      </c>
    </row>
    <row r="50" spans="1:12" x14ac:dyDescent="0.2">
      <c r="A50" s="575" t="s">
        <v>759</v>
      </c>
      <c r="B50" s="576"/>
      <c r="C50" s="577"/>
      <c r="D50" s="437" t="s">
        <v>848</v>
      </c>
      <c r="E50" s="437" t="s">
        <v>848</v>
      </c>
      <c r="F50" s="435" t="s">
        <v>848</v>
      </c>
      <c r="G50" s="435" t="s">
        <v>848</v>
      </c>
      <c r="H50" s="435" t="s">
        <v>848</v>
      </c>
      <c r="I50" s="435" t="s">
        <v>848</v>
      </c>
      <c r="J50" s="435" t="s">
        <v>848</v>
      </c>
      <c r="K50" s="158">
        <v>1</v>
      </c>
      <c r="L50" s="435" t="s">
        <v>848</v>
      </c>
    </row>
    <row r="51" spans="1:12" x14ac:dyDescent="0.2">
      <c r="A51" s="575" t="s">
        <v>37</v>
      </c>
      <c r="B51" s="576"/>
      <c r="C51" s="577"/>
      <c r="D51" s="67">
        <v>0.3</v>
      </c>
      <c r="E51" s="67">
        <v>0.8</v>
      </c>
      <c r="F51" s="435" t="s">
        <v>848</v>
      </c>
      <c r="G51" s="435" t="s">
        <v>848</v>
      </c>
      <c r="H51" s="435" t="s">
        <v>848</v>
      </c>
      <c r="I51" s="435" t="s">
        <v>848</v>
      </c>
      <c r="J51" s="435" t="s">
        <v>848</v>
      </c>
      <c r="K51" s="435" t="s">
        <v>848</v>
      </c>
      <c r="L51" s="435" t="s">
        <v>848</v>
      </c>
    </row>
    <row r="52" spans="1:12" x14ac:dyDescent="0.2">
      <c r="A52" s="575" t="s">
        <v>761</v>
      </c>
      <c r="B52" s="576"/>
      <c r="C52" s="577"/>
      <c r="D52" s="157">
        <v>3</v>
      </c>
      <c r="E52" s="157">
        <v>1.5</v>
      </c>
      <c r="F52" s="95">
        <v>0.9</v>
      </c>
      <c r="G52" s="95">
        <v>1.6</v>
      </c>
      <c r="H52" s="435" t="s">
        <v>848</v>
      </c>
      <c r="I52" s="95">
        <v>5.35</v>
      </c>
      <c r="J52" s="95">
        <v>0.14000000000000001</v>
      </c>
      <c r="K52" s="95">
        <v>0.96</v>
      </c>
      <c r="L52" s="95">
        <v>1.66</v>
      </c>
    </row>
    <row r="53" spans="1:12" x14ac:dyDescent="0.2">
      <c r="A53" s="575" t="s">
        <v>762</v>
      </c>
      <c r="B53" s="576"/>
      <c r="C53" s="577"/>
      <c r="D53" s="437" t="s">
        <v>848</v>
      </c>
      <c r="E53" s="437" t="s">
        <v>848</v>
      </c>
      <c r="F53" s="435" t="s">
        <v>848</v>
      </c>
      <c r="G53" s="435" t="s">
        <v>848</v>
      </c>
      <c r="H53" s="95">
        <v>1</v>
      </c>
      <c r="I53" s="435" t="s">
        <v>848</v>
      </c>
      <c r="J53" s="435" t="s">
        <v>848</v>
      </c>
      <c r="K53" s="435" t="s">
        <v>848</v>
      </c>
      <c r="L53" s="435" t="s">
        <v>848</v>
      </c>
    </row>
    <row r="54" spans="1:12" x14ac:dyDescent="0.2">
      <c r="A54" s="575" t="s">
        <v>763</v>
      </c>
      <c r="B54" s="576"/>
      <c r="C54" s="577"/>
      <c r="D54" s="437" t="s">
        <v>848</v>
      </c>
      <c r="E54" s="437" t="s">
        <v>848</v>
      </c>
      <c r="F54" s="95">
        <v>0.1</v>
      </c>
      <c r="G54" s="95">
        <v>0.7</v>
      </c>
      <c r="H54" s="435" t="s">
        <v>848</v>
      </c>
      <c r="I54" s="68">
        <v>1.9</v>
      </c>
      <c r="J54" s="68">
        <v>2.16</v>
      </c>
      <c r="K54" s="95">
        <v>0.84</v>
      </c>
      <c r="L54" s="95">
        <v>0.1</v>
      </c>
    </row>
    <row r="55" spans="1:12" x14ac:dyDescent="0.2">
      <c r="A55" s="575" t="s">
        <v>41</v>
      </c>
      <c r="B55" s="576"/>
      <c r="C55" s="577"/>
      <c r="D55" s="437" t="s">
        <v>848</v>
      </c>
      <c r="E55" s="437" t="s">
        <v>848</v>
      </c>
      <c r="F55" s="435" t="s">
        <v>848</v>
      </c>
      <c r="G55" s="435" t="s">
        <v>848</v>
      </c>
      <c r="H55" s="435" t="s">
        <v>848</v>
      </c>
      <c r="I55" s="71">
        <v>0.15</v>
      </c>
      <c r="J55" s="71">
        <v>0.1</v>
      </c>
      <c r="K55" s="435" t="s">
        <v>848</v>
      </c>
      <c r="L55" s="435" t="s">
        <v>848</v>
      </c>
    </row>
    <row r="56" spans="1:12" x14ac:dyDescent="0.2">
      <c r="A56" s="575" t="s">
        <v>42</v>
      </c>
      <c r="B56" s="576"/>
      <c r="C56" s="577"/>
      <c r="D56" s="94">
        <v>0.5</v>
      </c>
      <c r="E56" s="94">
        <v>2.6</v>
      </c>
      <c r="F56" s="95">
        <v>1.4</v>
      </c>
      <c r="G56" s="68">
        <v>0.4</v>
      </c>
      <c r="H56" s="435" t="s">
        <v>848</v>
      </c>
      <c r="I56" s="158">
        <v>0.5</v>
      </c>
      <c r="J56" s="158">
        <v>0.1</v>
      </c>
      <c r="K56" s="435" t="s">
        <v>848</v>
      </c>
      <c r="L56" s="435" t="s">
        <v>848</v>
      </c>
    </row>
    <row r="57" spans="1:12" ht="13.5" thickBot="1" x14ac:dyDescent="0.25">
      <c r="A57" s="562" t="s">
        <v>43</v>
      </c>
      <c r="B57" s="563"/>
      <c r="C57" s="563"/>
      <c r="D57" s="456" t="s">
        <v>848</v>
      </c>
      <c r="E57" s="456" t="s">
        <v>848</v>
      </c>
      <c r="F57" s="440" t="s">
        <v>848</v>
      </c>
      <c r="G57" s="457">
        <v>0.2</v>
      </c>
      <c r="H57" s="457">
        <v>20.13</v>
      </c>
      <c r="I57" s="440" t="s">
        <v>848</v>
      </c>
      <c r="J57" s="440" t="s">
        <v>848</v>
      </c>
      <c r="K57" s="440" t="s">
        <v>848</v>
      </c>
      <c r="L57" s="440" t="s">
        <v>848</v>
      </c>
    </row>
    <row r="58" spans="1:12" ht="13.5" thickBot="1" x14ac:dyDescent="0.25">
      <c r="A58" s="564" t="s">
        <v>44</v>
      </c>
      <c r="B58" s="565"/>
      <c r="C58" s="566"/>
      <c r="D58" s="451">
        <v>31.08</v>
      </c>
      <c r="E58" s="406">
        <v>23.51</v>
      </c>
      <c r="F58" s="406">
        <v>10.19</v>
      </c>
      <c r="G58" s="406">
        <v>10.51</v>
      </c>
      <c r="H58" s="406">
        <v>25.67</v>
      </c>
      <c r="I58" s="406">
        <v>29.26</v>
      </c>
      <c r="J58" s="406">
        <v>28.75</v>
      </c>
      <c r="K58" s="406">
        <v>25.61</v>
      </c>
      <c r="L58" s="406">
        <v>13.88</v>
      </c>
    </row>
    <row r="59" spans="1:12" x14ac:dyDescent="0.2">
      <c r="A59" s="50" t="s">
        <v>8</v>
      </c>
      <c r="B59" s="51" t="s">
        <v>9</v>
      </c>
      <c r="C59" s="66"/>
      <c r="D59" s="51" t="s">
        <v>764</v>
      </c>
    </row>
    <row r="60" spans="1:12" ht="13.5" thickBot="1" x14ac:dyDescent="0.25"/>
    <row r="61" spans="1:12" ht="13.5" thickBot="1" x14ac:dyDescent="0.25">
      <c r="A61" s="567" t="s">
        <v>45</v>
      </c>
      <c r="B61" s="568"/>
      <c r="C61" s="568"/>
      <c r="D61" s="568" t="s">
        <v>46</v>
      </c>
      <c r="E61" s="569"/>
    </row>
    <row r="62" spans="1:12" x14ac:dyDescent="0.2">
      <c r="A62" s="570" t="s">
        <v>24</v>
      </c>
      <c r="B62" s="571"/>
      <c r="C62" s="572"/>
      <c r="D62" s="573" t="s">
        <v>47</v>
      </c>
      <c r="E62" s="574"/>
    </row>
    <row r="63" spans="1:12" x14ac:dyDescent="0.2">
      <c r="A63" s="559" t="s">
        <v>25</v>
      </c>
      <c r="B63" s="560"/>
      <c r="C63" s="560"/>
      <c r="D63" s="560" t="s">
        <v>48</v>
      </c>
      <c r="E63" s="561"/>
    </row>
    <row r="64" spans="1:12" x14ac:dyDescent="0.2">
      <c r="A64" s="559" t="s">
        <v>107</v>
      </c>
      <c r="B64" s="560"/>
      <c r="C64" s="560"/>
      <c r="D64" s="557" t="s">
        <v>722</v>
      </c>
      <c r="E64" s="558"/>
    </row>
    <row r="65" spans="1:5" x14ac:dyDescent="0.2">
      <c r="A65" s="546" t="s">
        <v>26</v>
      </c>
      <c r="B65" s="547"/>
      <c r="C65" s="547"/>
      <c r="D65" s="547" t="s">
        <v>49</v>
      </c>
      <c r="E65" s="548"/>
    </row>
    <row r="66" spans="1:5" x14ac:dyDescent="0.2">
      <c r="A66" s="546" t="s">
        <v>27</v>
      </c>
      <c r="B66" s="547"/>
      <c r="C66" s="547"/>
      <c r="D66" s="547" t="s">
        <v>50</v>
      </c>
      <c r="E66" s="548"/>
    </row>
    <row r="67" spans="1:5" x14ac:dyDescent="0.2">
      <c r="A67" s="546" t="s">
        <v>28</v>
      </c>
      <c r="B67" s="547"/>
      <c r="C67" s="547"/>
      <c r="D67" s="547" t="s">
        <v>51</v>
      </c>
      <c r="E67" s="548"/>
    </row>
    <row r="68" spans="1:5" x14ac:dyDescent="0.2">
      <c r="A68" s="546" t="s">
        <v>29</v>
      </c>
      <c r="B68" s="547"/>
      <c r="C68" s="547"/>
      <c r="D68" s="547" t="s">
        <v>52</v>
      </c>
      <c r="E68" s="548"/>
    </row>
    <row r="69" spans="1:5" x14ac:dyDescent="0.2">
      <c r="A69" s="546" t="s">
        <v>30</v>
      </c>
      <c r="B69" s="547"/>
      <c r="C69" s="547"/>
      <c r="D69" s="547" t="s">
        <v>52</v>
      </c>
      <c r="E69" s="548"/>
    </row>
    <row r="70" spans="1:5" x14ac:dyDescent="0.2">
      <c r="A70" s="546" t="s">
        <v>32</v>
      </c>
      <c r="B70" s="547"/>
      <c r="C70" s="547"/>
      <c r="D70" s="552" t="s">
        <v>53</v>
      </c>
      <c r="E70" s="553"/>
    </row>
    <row r="71" spans="1:5" x14ac:dyDescent="0.2">
      <c r="A71" s="554" t="s">
        <v>720</v>
      </c>
      <c r="B71" s="555"/>
      <c r="C71" s="556"/>
      <c r="D71" s="557" t="s">
        <v>721</v>
      </c>
      <c r="E71" s="558"/>
    </row>
    <row r="72" spans="1:5" x14ac:dyDescent="0.2">
      <c r="A72" s="546" t="s">
        <v>33</v>
      </c>
      <c r="B72" s="547"/>
      <c r="C72" s="547"/>
      <c r="D72" s="547" t="s">
        <v>54</v>
      </c>
      <c r="E72" s="548"/>
    </row>
    <row r="73" spans="1:5" x14ac:dyDescent="0.2">
      <c r="A73" s="546" t="s">
        <v>34</v>
      </c>
      <c r="B73" s="547"/>
      <c r="C73" s="547"/>
      <c r="D73" s="547" t="s">
        <v>55</v>
      </c>
      <c r="E73" s="548"/>
    </row>
    <row r="74" spans="1:5" x14ac:dyDescent="0.2">
      <c r="A74" s="546" t="s">
        <v>35</v>
      </c>
      <c r="B74" s="547"/>
      <c r="C74" s="547"/>
      <c r="D74" s="547" t="s">
        <v>56</v>
      </c>
      <c r="E74" s="548"/>
    </row>
    <row r="75" spans="1:5" x14ac:dyDescent="0.2">
      <c r="A75" s="546" t="s">
        <v>36</v>
      </c>
      <c r="B75" s="547"/>
      <c r="C75" s="547"/>
      <c r="D75" s="547" t="s">
        <v>57</v>
      </c>
      <c r="E75" s="548"/>
    </row>
    <row r="76" spans="1:5" x14ac:dyDescent="0.2">
      <c r="A76" s="546" t="s">
        <v>758</v>
      </c>
      <c r="B76" s="547"/>
      <c r="C76" s="547"/>
      <c r="D76" s="547" t="s">
        <v>765</v>
      </c>
      <c r="E76" s="548"/>
    </row>
    <row r="77" spans="1:5" x14ac:dyDescent="0.2">
      <c r="A77" s="546" t="s">
        <v>37</v>
      </c>
      <c r="B77" s="547"/>
      <c r="C77" s="547"/>
      <c r="D77" s="547" t="s">
        <v>58</v>
      </c>
      <c r="E77" s="548"/>
    </row>
    <row r="78" spans="1:5" x14ac:dyDescent="0.2">
      <c r="A78" s="546" t="s">
        <v>38</v>
      </c>
      <c r="B78" s="547"/>
      <c r="C78" s="547"/>
      <c r="D78" s="547" t="s">
        <v>59</v>
      </c>
      <c r="E78" s="548"/>
    </row>
    <row r="79" spans="1:5" x14ac:dyDescent="0.2">
      <c r="A79" s="546" t="s">
        <v>40</v>
      </c>
      <c r="B79" s="547"/>
      <c r="C79" s="547"/>
      <c r="D79" s="547" t="s">
        <v>61</v>
      </c>
      <c r="E79" s="548"/>
    </row>
    <row r="80" spans="1:5" x14ac:dyDescent="0.2">
      <c r="A80" s="546" t="s">
        <v>41</v>
      </c>
      <c r="B80" s="547"/>
      <c r="C80" s="547"/>
      <c r="D80" s="547" t="s">
        <v>60</v>
      </c>
      <c r="E80" s="548"/>
    </row>
    <row r="81" spans="1:5" ht="13.5" thickBot="1" x14ac:dyDescent="0.25">
      <c r="A81" s="549" t="s">
        <v>42</v>
      </c>
      <c r="B81" s="550"/>
      <c r="C81" s="550"/>
      <c r="D81" s="550" t="s">
        <v>62</v>
      </c>
      <c r="E81" s="551"/>
    </row>
  </sheetData>
  <mergeCells count="97">
    <mergeCell ref="A2:P2"/>
    <mergeCell ref="A3:A5"/>
    <mergeCell ref="B3:B5"/>
    <mergeCell ref="C3:F3"/>
    <mergeCell ref="G3:K3"/>
    <mergeCell ref="L3:P3"/>
    <mergeCell ref="C4:E4"/>
    <mergeCell ref="F4:F5"/>
    <mergeCell ref="G4:G5"/>
    <mergeCell ref="H4:J4"/>
    <mergeCell ref="K4:K5"/>
    <mergeCell ref="L4:L5"/>
    <mergeCell ref="M4:O4"/>
    <mergeCell ref="P4:P5"/>
    <mergeCell ref="B17:P18"/>
    <mergeCell ref="A25:C25"/>
    <mergeCell ref="A26:A27"/>
    <mergeCell ref="B26:C26"/>
    <mergeCell ref="B27:C27"/>
    <mergeCell ref="A23:A24"/>
    <mergeCell ref="B23:C23"/>
    <mergeCell ref="B24:C24"/>
    <mergeCell ref="A21:A22"/>
    <mergeCell ref="B21:C22"/>
    <mergeCell ref="D21:L21"/>
    <mergeCell ref="A20:L20"/>
    <mergeCell ref="A42:C42"/>
    <mergeCell ref="A28:C28"/>
    <mergeCell ref="A29:C29"/>
    <mergeCell ref="A33:C34"/>
    <mergeCell ref="A35:C35"/>
    <mergeCell ref="A36:C36"/>
    <mergeCell ref="A38:C38"/>
    <mergeCell ref="A39:C39"/>
    <mergeCell ref="A40:C40"/>
    <mergeCell ref="A41:C41"/>
    <mergeCell ref="A37:C37"/>
    <mergeCell ref="A32:L32"/>
    <mergeCell ref="D33:L33"/>
    <mergeCell ref="A56:C56"/>
    <mergeCell ref="A43:C43"/>
    <mergeCell ref="A44:C44"/>
    <mergeCell ref="A46:C46"/>
    <mergeCell ref="A47:C47"/>
    <mergeCell ref="A48:C48"/>
    <mergeCell ref="A49:C49"/>
    <mergeCell ref="A51:C51"/>
    <mergeCell ref="A52:C52"/>
    <mergeCell ref="A53:C53"/>
    <mergeCell ref="A54:C54"/>
    <mergeCell ref="A55:C55"/>
    <mergeCell ref="A45:C45"/>
    <mergeCell ref="A50:C50"/>
    <mergeCell ref="A57:C57"/>
    <mergeCell ref="A58:C58"/>
    <mergeCell ref="A61:C61"/>
    <mergeCell ref="D61:E61"/>
    <mergeCell ref="A62:C62"/>
    <mergeCell ref="D62:E62"/>
    <mergeCell ref="A63:C63"/>
    <mergeCell ref="D63:E63"/>
    <mergeCell ref="A65:C65"/>
    <mergeCell ref="D65:E65"/>
    <mergeCell ref="A66:C66"/>
    <mergeCell ref="D66:E66"/>
    <mergeCell ref="A64:C64"/>
    <mergeCell ref="D64:E64"/>
    <mergeCell ref="A67:C67"/>
    <mergeCell ref="D67:E67"/>
    <mergeCell ref="A68:C68"/>
    <mergeCell ref="D68:E68"/>
    <mergeCell ref="A69:C69"/>
    <mergeCell ref="D69:E69"/>
    <mergeCell ref="A70:C70"/>
    <mergeCell ref="D70:E70"/>
    <mergeCell ref="A72:C72"/>
    <mergeCell ref="D72:E72"/>
    <mergeCell ref="A73:C73"/>
    <mergeCell ref="D73:E73"/>
    <mergeCell ref="A71:C71"/>
    <mergeCell ref="D71:E71"/>
    <mergeCell ref="A81:C81"/>
    <mergeCell ref="D81:E81"/>
    <mergeCell ref="A78:C78"/>
    <mergeCell ref="D78:E78"/>
    <mergeCell ref="A80:C80"/>
    <mergeCell ref="D80:E80"/>
    <mergeCell ref="A79:C79"/>
    <mergeCell ref="D79:E79"/>
    <mergeCell ref="A74:C74"/>
    <mergeCell ref="D74:E74"/>
    <mergeCell ref="A75:C75"/>
    <mergeCell ref="D75:E75"/>
    <mergeCell ref="A77:C77"/>
    <mergeCell ref="D77:E77"/>
    <mergeCell ref="A76:C76"/>
    <mergeCell ref="D76:E76"/>
  </mergeCells>
  <pageMargins left="0.75" right="0.75" top="1" bottom="1" header="0" footer="0"/>
  <pageSetup scale="74" orientation="landscape" horizontalDpi="300" verticalDpi="300" r:id="rId1"/>
  <headerFooter alignWithMargins="0"/>
  <ignoredErrors>
    <ignoredError sqref="A16:A17" numberStoredAsText="1"/>
    <ignoredError sqref="D25:L25" formulaRange="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8"/>
  <sheetViews>
    <sheetView showGridLines="0" zoomScaleNormal="100" workbookViewId="0"/>
  </sheetViews>
  <sheetFormatPr baseColWidth="10" defaultRowHeight="12.75" x14ac:dyDescent="0.2"/>
  <cols>
    <col min="1" max="1" width="9.7109375" customWidth="1"/>
    <col min="2" max="2" width="8.7109375" customWidth="1"/>
    <col min="3" max="3" width="10.85546875" customWidth="1"/>
    <col min="4" max="4" width="8.140625" customWidth="1"/>
    <col min="5" max="5" width="8.85546875" customWidth="1"/>
    <col min="6" max="6" width="9.140625" customWidth="1"/>
    <col min="7" max="7" width="8.85546875" customWidth="1"/>
    <col min="8" max="9" width="8.7109375" customWidth="1"/>
    <col min="10" max="10" width="9.140625" customWidth="1"/>
    <col min="11" max="11" width="8.85546875" customWidth="1"/>
    <col min="12" max="13" width="9" customWidth="1"/>
    <col min="14" max="14" width="8.85546875" customWidth="1"/>
    <col min="15" max="15" width="9" customWidth="1"/>
    <col min="16" max="16" width="8.85546875" customWidth="1"/>
    <col min="17" max="17" width="8.7109375" customWidth="1"/>
    <col min="18" max="18" width="9" customWidth="1"/>
    <col min="19" max="21" width="8.85546875" customWidth="1"/>
    <col min="22" max="23" width="8.7109375" customWidth="1"/>
    <col min="24" max="24" width="7.85546875" customWidth="1"/>
    <col min="25" max="25" width="8.85546875" customWidth="1"/>
    <col min="26" max="26" width="7.85546875" customWidth="1"/>
    <col min="27" max="27" width="9.140625" customWidth="1"/>
    <col min="28" max="28" width="7.85546875" customWidth="1"/>
    <col min="29" max="29" width="8.7109375" customWidth="1"/>
    <col min="30" max="30" width="7.85546875" customWidth="1"/>
    <col min="31" max="31" width="8.85546875" customWidth="1"/>
    <col min="32" max="32" width="8.42578125" customWidth="1"/>
    <col min="33" max="33" width="9.28515625" customWidth="1"/>
    <col min="34" max="34" width="8.28515625" customWidth="1"/>
    <col min="35" max="35" width="9.140625" customWidth="1"/>
    <col min="36" max="36" width="8.140625" customWidth="1"/>
    <col min="37" max="37" width="8.85546875" customWidth="1"/>
    <col min="38" max="38" width="8" customWidth="1"/>
    <col min="39" max="39" width="8.85546875" customWidth="1"/>
  </cols>
  <sheetData>
    <row r="1" spans="1:21" ht="13.5" thickBot="1" x14ac:dyDescent="0.25"/>
    <row r="2" spans="1:21" ht="13.5" thickBot="1" x14ac:dyDescent="0.25">
      <c r="A2" s="595" t="s">
        <v>449</v>
      </c>
      <c r="B2" s="596"/>
      <c r="C2" s="596"/>
      <c r="D2" s="596"/>
      <c r="E2" s="596"/>
      <c r="F2" s="596"/>
      <c r="G2" s="596"/>
      <c r="H2" s="596"/>
      <c r="I2" s="596"/>
      <c r="J2" s="596"/>
      <c r="K2" s="596"/>
      <c r="L2" s="596"/>
      <c r="M2" s="596"/>
      <c r="N2" s="596"/>
      <c r="O2" s="596"/>
      <c r="P2" s="596"/>
      <c r="Q2" s="596"/>
      <c r="R2" s="596"/>
      <c r="S2" s="596"/>
      <c r="T2" s="596"/>
      <c r="U2" s="597"/>
    </row>
    <row r="3" spans="1:21" x14ac:dyDescent="0.2">
      <c r="A3" s="803" t="s">
        <v>0</v>
      </c>
      <c r="B3" s="616" t="s">
        <v>1</v>
      </c>
      <c r="C3" s="621" t="s">
        <v>2</v>
      </c>
      <c r="D3" s="619"/>
      <c r="E3" s="619"/>
      <c r="F3" s="620"/>
      <c r="G3" s="621" t="s">
        <v>3</v>
      </c>
      <c r="H3" s="619"/>
      <c r="I3" s="619"/>
      <c r="J3" s="619"/>
      <c r="K3" s="620"/>
      <c r="L3" s="621" t="s">
        <v>829</v>
      </c>
      <c r="M3" s="619"/>
      <c r="N3" s="619"/>
      <c r="O3" s="619"/>
      <c r="P3" s="620"/>
      <c r="Q3" s="621" t="s">
        <v>739</v>
      </c>
      <c r="R3" s="619"/>
      <c r="S3" s="619"/>
      <c r="T3" s="619"/>
      <c r="U3" s="620"/>
    </row>
    <row r="4" spans="1:21" ht="12.75" customHeight="1" x14ac:dyDescent="0.2">
      <c r="A4" s="804"/>
      <c r="B4" s="617"/>
      <c r="C4" s="681" t="s">
        <v>4</v>
      </c>
      <c r="D4" s="622"/>
      <c r="E4" s="623"/>
      <c r="F4" s="624" t="s">
        <v>726</v>
      </c>
      <c r="G4" s="626" t="s">
        <v>1</v>
      </c>
      <c r="H4" s="628" t="s">
        <v>4</v>
      </c>
      <c r="I4" s="622"/>
      <c r="J4" s="623"/>
      <c r="K4" s="624" t="s">
        <v>726</v>
      </c>
      <c r="L4" s="626" t="s">
        <v>1</v>
      </c>
      <c r="M4" s="628" t="s">
        <v>4</v>
      </c>
      <c r="N4" s="622"/>
      <c r="O4" s="623"/>
      <c r="P4" s="624" t="s">
        <v>726</v>
      </c>
      <c r="Q4" s="626" t="s">
        <v>1</v>
      </c>
      <c r="R4" s="628" t="s">
        <v>4</v>
      </c>
      <c r="S4" s="622"/>
      <c r="T4" s="623"/>
      <c r="U4" s="624" t="s">
        <v>726</v>
      </c>
    </row>
    <row r="5" spans="1:21" ht="26.25" customHeight="1" thickBot="1" x14ac:dyDescent="0.25">
      <c r="A5" s="805"/>
      <c r="B5" s="618"/>
      <c r="C5" s="124" t="s">
        <v>5</v>
      </c>
      <c r="D5" s="113" t="s">
        <v>729</v>
      </c>
      <c r="E5" s="113" t="s">
        <v>7</v>
      </c>
      <c r="F5" s="625"/>
      <c r="G5" s="627"/>
      <c r="H5" s="117" t="s">
        <v>5</v>
      </c>
      <c r="I5" s="115" t="s">
        <v>729</v>
      </c>
      <c r="J5" s="113" t="s">
        <v>7</v>
      </c>
      <c r="K5" s="625"/>
      <c r="L5" s="627"/>
      <c r="M5" s="117" t="s">
        <v>5</v>
      </c>
      <c r="N5" s="113" t="s">
        <v>729</v>
      </c>
      <c r="O5" s="113" t="s">
        <v>7</v>
      </c>
      <c r="P5" s="625"/>
      <c r="Q5" s="627"/>
      <c r="R5" s="117" t="s">
        <v>5</v>
      </c>
      <c r="S5" s="113" t="s">
        <v>6</v>
      </c>
      <c r="T5" s="113" t="s">
        <v>7</v>
      </c>
      <c r="U5" s="625"/>
    </row>
    <row r="6" spans="1:21" x14ac:dyDescent="0.2">
      <c r="A6" s="78">
        <v>1998</v>
      </c>
      <c r="B6" s="378">
        <v>41492.300000000003</v>
      </c>
      <c r="C6" s="234">
        <v>8261.1</v>
      </c>
      <c r="D6" s="36" t="s">
        <v>132</v>
      </c>
      <c r="E6" s="36" t="s">
        <v>132</v>
      </c>
      <c r="F6" s="233">
        <v>33231.199999999997</v>
      </c>
      <c r="G6" s="398" t="s">
        <v>132</v>
      </c>
      <c r="H6" s="36" t="s">
        <v>132</v>
      </c>
      <c r="I6" s="36" t="s">
        <v>132</v>
      </c>
      <c r="J6" s="36" t="s">
        <v>132</v>
      </c>
      <c r="K6" s="97" t="s">
        <v>132</v>
      </c>
      <c r="L6" s="398" t="s">
        <v>132</v>
      </c>
      <c r="M6" s="36" t="s">
        <v>132</v>
      </c>
      <c r="N6" s="36" t="s">
        <v>132</v>
      </c>
      <c r="O6" s="36" t="s">
        <v>132</v>
      </c>
      <c r="P6" s="97" t="s">
        <v>132</v>
      </c>
      <c r="Q6" s="398" t="s">
        <v>132</v>
      </c>
      <c r="R6" s="36" t="s">
        <v>132</v>
      </c>
      <c r="S6" s="36" t="s">
        <v>132</v>
      </c>
      <c r="T6" s="36" t="s">
        <v>132</v>
      </c>
      <c r="U6" s="97" t="s">
        <v>132</v>
      </c>
    </row>
    <row r="7" spans="1:21" x14ac:dyDescent="0.2">
      <c r="A7" s="37">
        <v>1999</v>
      </c>
      <c r="B7" s="379">
        <v>51529.7</v>
      </c>
      <c r="C7" s="326">
        <v>10838.2</v>
      </c>
      <c r="D7" s="40" t="s">
        <v>132</v>
      </c>
      <c r="E7" s="33" t="s">
        <v>132</v>
      </c>
      <c r="F7" s="42">
        <v>40691.5</v>
      </c>
      <c r="G7" s="383" t="s">
        <v>132</v>
      </c>
      <c r="H7" s="33" t="s">
        <v>132</v>
      </c>
      <c r="I7" s="40" t="s">
        <v>132</v>
      </c>
      <c r="J7" s="33" t="s">
        <v>132</v>
      </c>
      <c r="K7" s="34" t="s">
        <v>132</v>
      </c>
      <c r="L7" s="383" t="s">
        <v>132</v>
      </c>
      <c r="M7" s="40" t="s">
        <v>132</v>
      </c>
      <c r="N7" s="40" t="s">
        <v>132</v>
      </c>
      <c r="O7" s="40" t="s">
        <v>132</v>
      </c>
      <c r="P7" s="99" t="s">
        <v>132</v>
      </c>
      <c r="Q7" s="383" t="s">
        <v>132</v>
      </c>
      <c r="R7" s="40" t="s">
        <v>132</v>
      </c>
      <c r="S7" s="40" t="s">
        <v>132</v>
      </c>
      <c r="T7" s="40" t="s">
        <v>132</v>
      </c>
      <c r="U7" s="99" t="s">
        <v>132</v>
      </c>
    </row>
    <row r="8" spans="1:21" x14ac:dyDescent="0.2">
      <c r="A8" s="37">
        <v>2000</v>
      </c>
      <c r="B8" s="379">
        <v>43916.4</v>
      </c>
      <c r="C8" s="326">
        <v>8611.1</v>
      </c>
      <c r="D8" s="40" t="s">
        <v>132</v>
      </c>
      <c r="E8" s="33" t="s">
        <v>132</v>
      </c>
      <c r="F8" s="42">
        <v>35305.300000000003</v>
      </c>
      <c r="G8" s="383">
        <v>1961</v>
      </c>
      <c r="H8" s="32">
        <v>1961</v>
      </c>
      <c r="I8" s="40" t="s">
        <v>132</v>
      </c>
      <c r="J8" s="33" t="s">
        <v>132</v>
      </c>
      <c r="K8" s="44">
        <v>0</v>
      </c>
      <c r="L8" s="394">
        <v>41955.4</v>
      </c>
      <c r="M8" s="39">
        <v>6650.1</v>
      </c>
      <c r="N8" s="40" t="s">
        <v>132</v>
      </c>
      <c r="O8" s="40" t="s">
        <v>132</v>
      </c>
      <c r="P8" s="42">
        <v>35305.300000000003</v>
      </c>
      <c r="Q8" s="383" t="s">
        <v>132</v>
      </c>
      <c r="R8" s="40" t="s">
        <v>132</v>
      </c>
      <c r="S8" s="40" t="s">
        <v>132</v>
      </c>
      <c r="T8" s="40" t="s">
        <v>132</v>
      </c>
      <c r="U8" s="99" t="s">
        <v>132</v>
      </c>
    </row>
    <row r="9" spans="1:21" x14ac:dyDescent="0.2">
      <c r="A9" s="37">
        <v>2001</v>
      </c>
      <c r="B9" s="379">
        <v>32294.400000000001</v>
      </c>
      <c r="C9" s="326">
        <v>5867.3</v>
      </c>
      <c r="D9" s="40" t="s">
        <v>132</v>
      </c>
      <c r="E9" s="33" t="s">
        <v>132</v>
      </c>
      <c r="F9" s="42">
        <v>26427.1</v>
      </c>
      <c r="G9" s="383">
        <v>2675.1</v>
      </c>
      <c r="H9" s="32">
        <v>2675.1</v>
      </c>
      <c r="I9" s="40" t="s">
        <v>132</v>
      </c>
      <c r="J9" s="33" t="s">
        <v>132</v>
      </c>
      <c r="K9" s="44">
        <v>0</v>
      </c>
      <c r="L9" s="394">
        <v>29619.3</v>
      </c>
      <c r="M9" s="39">
        <v>3192.2</v>
      </c>
      <c r="N9" s="40" t="s">
        <v>132</v>
      </c>
      <c r="O9" s="40" t="s">
        <v>132</v>
      </c>
      <c r="P9" s="42">
        <v>26427.1</v>
      </c>
      <c r="Q9" s="383" t="s">
        <v>132</v>
      </c>
      <c r="R9" s="40" t="s">
        <v>132</v>
      </c>
      <c r="S9" s="40" t="s">
        <v>132</v>
      </c>
      <c r="T9" s="40" t="s">
        <v>132</v>
      </c>
      <c r="U9" s="99" t="s">
        <v>132</v>
      </c>
    </row>
    <row r="10" spans="1:21" x14ac:dyDescent="0.2">
      <c r="A10" s="37">
        <v>2002</v>
      </c>
      <c r="B10" s="379">
        <v>33508.660000000003</v>
      </c>
      <c r="C10" s="326">
        <v>8352.9599999999991</v>
      </c>
      <c r="D10" s="40" t="s">
        <v>132</v>
      </c>
      <c r="E10" s="33" t="s">
        <v>132</v>
      </c>
      <c r="F10" s="42">
        <v>25155.7</v>
      </c>
      <c r="G10" s="383">
        <v>4074.83</v>
      </c>
      <c r="H10" s="32">
        <v>4074.83</v>
      </c>
      <c r="I10" s="40" t="s">
        <v>132</v>
      </c>
      <c r="J10" s="33" t="s">
        <v>132</v>
      </c>
      <c r="K10" s="44">
        <v>0</v>
      </c>
      <c r="L10" s="394">
        <v>29433.83</v>
      </c>
      <c r="M10" s="39">
        <v>4278.13</v>
      </c>
      <c r="N10" s="40" t="s">
        <v>132</v>
      </c>
      <c r="O10" s="40" t="s">
        <v>132</v>
      </c>
      <c r="P10" s="42">
        <v>25155.7</v>
      </c>
      <c r="Q10" s="383" t="s">
        <v>132</v>
      </c>
      <c r="R10" s="40" t="s">
        <v>132</v>
      </c>
      <c r="S10" s="40" t="s">
        <v>132</v>
      </c>
      <c r="T10" s="40" t="s">
        <v>132</v>
      </c>
      <c r="U10" s="99" t="s">
        <v>132</v>
      </c>
    </row>
    <row r="11" spans="1:21" x14ac:dyDescent="0.2">
      <c r="A11" s="37">
        <v>2003</v>
      </c>
      <c r="B11" s="379">
        <v>44018.23</v>
      </c>
      <c r="C11" s="326">
        <v>11669.93</v>
      </c>
      <c r="D11" s="40" t="s">
        <v>132</v>
      </c>
      <c r="E11" s="33" t="s">
        <v>132</v>
      </c>
      <c r="F11" s="42">
        <v>32348.3</v>
      </c>
      <c r="G11" s="383">
        <v>6132.3</v>
      </c>
      <c r="H11" s="32">
        <v>6132.3</v>
      </c>
      <c r="I11" s="40" t="s">
        <v>132</v>
      </c>
      <c r="J11" s="33" t="s">
        <v>132</v>
      </c>
      <c r="K11" s="44">
        <v>0</v>
      </c>
      <c r="L11" s="394">
        <v>37886.199999999997</v>
      </c>
      <c r="M11" s="39">
        <v>5537.9</v>
      </c>
      <c r="N11" s="40" t="s">
        <v>132</v>
      </c>
      <c r="O11" s="40" t="s">
        <v>132</v>
      </c>
      <c r="P11" s="42">
        <v>32348.3</v>
      </c>
      <c r="Q11" s="383" t="s">
        <v>132</v>
      </c>
      <c r="R11" s="40" t="s">
        <v>132</v>
      </c>
      <c r="S11" s="40" t="s">
        <v>132</v>
      </c>
      <c r="T11" s="40" t="s">
        <v>132</v>
      </c>
      <c r="U11" s="99" t="s">
        <v>132</v>
      </c>
    </row>
    <row r="12" spans="1:21" x14ac:dyDescent="0.2">
      <c r="A12" s="37">
        <v>2004</v>
      </c>
      <c r="B12" s="379">
        <v>42677.1</v>
      </c>
      <c r="C12" s="326">
        <v>11762.9</v>
      </c>
      <c r="D12" s="40" t="s">
        <v>132</v>
      </c>
      <c r="E12" s="33" t="s">
        <v>132</v>
      </c>
      <c r="F12" s="42">
        <v>30914.2</v>
      </c>
      <c r="G12" s="383">
        <v>8214.9</v>
      </c>
      <c r="H12" s="32">
        <v>8214.9</v>
      </c>
      <c r="I12" s="40" t="s">
        <v>132</v>
      </c>
      <c r="J12" s="33" t="s">
        <v>132</v>
      </c>
      <c r="K12" s="44">
        <v>0</v>
      </c>
      <c r="L12" s="394">
        <v>34462.199999999997</v>
      </c>
      <c r="M12" s="39">
        <v>3548</v>
      </c>
      <c r="N12" s="40" t="s">
        <v>132</v>
      </c>
      <c r="O12" s="40" t="s">
        <v>132</v>
      </c>
      <c r="P12" s="42">
        <v>30914.2</v>
      </c>
      <c r="Q12" s="383" t="s">
        <v>132</v>
      </c>
      <c r="R12" s="40" t="s">
        <v>132</v>
      </c>
      <c r="S12" s="40" t="s">
        <v>132</v>
      </c>
      <c r="T12" s="40" t="s">
        <v>132</v>
      </c>
      <c r="U12" s="99" t="s">
        <v>132</v>
      </c>
    </row>
    <row r="13" spans="1:21" x14ac:dyDescent="0.2">
      <c r="A13" s="37">
        <v>2005</v>
      </c>
      <c r="B13" s="379">
        <v>37838.15</v>
      </c>
      <c r="C13" s="326">
        <v>14341.15</v>
      </c>
      <c r="D13" s="40" t="s">
        <v>132</v>
      </c>
      <c r="E13" s="33" t="s">
        <v>132</v>
      </c>
      <c r="F13" s="42">
        <v>23497</v>
      </c>
      <c r="G13" s="383">
        <v>10429.25</v>
      </c>
      <c r="H13" s="32">
        <v>10429.25</v>
      </c>
      <c r="I13" s="40" t="s">
        <v>132</v>
      </c>
      <c r="J13" s="33" t="s">
        <v>132</v>
      </c>
      <c r="K13" s="44">
        <v>0</v>
      </c>
      <c r="L13" s="394">
        <v>27408.9</v>
      </c>
      <c r="M13" s="39">
        <v>3911.9</v>
      </c>
      <c r="N13" s="40" t="s">
        <v>132</v>
      </c>
      <c r="O13" s="40" t="s">
        <v>132</v>
      </c>
      <c r="P13" s="42">
        <v>23497</v>
      </c>
      <c r="Q13" s="383" t="s">
        <v>132</v>
      </c>
      <c r="R13" s="40" t="s">
        <v>132</v>
      </c>
      <c r="S13" s="40" t="s">
        <v>132</v>
      </c>
      <c r="T13" s="40" t="s">
        <v>132</v>
      </c>
      <c r="U13" s="99" t="s">
        <v>132</v>
      </c>
    </row>
    <row r="14" spans="1:21" x14ac:dyDescent="0.2">
      <c r="A14" s="37">
        <v>2006</v>
      </c>
      <c r="B14" s="379">
        <v>37551.54</v>
      </c>
      <c r="C14" s="326">
        <v>12350.4</v>
      </c>
      <c r="D14" s="40" t="s">
        <v>132</v>
      </c>
      <c r="E14" s="33" t="s">
        <v>132</v>
      </c>
      <c r="F14" s="42">
        <v>25201.14</v>
      </c>
      <c r="G14" s="383">
        <v>9924.2000000000007</v>
      </c>
      <c r="H14" s="32">
        <v>9924.2000000000007</v>
      </c>
      <c r="I14" s="40" t="s">
        <v>132</v>
      </c>
      <c r="J14" s="33" t="s">
        <v>132</v>
      </c>
      <c r="K14" s="44">
        <v>0</v>
      </c>
      <c r="L14" s="394">
        <v>27627.34</v>
      </c>
      <c r="M14" s="39">
        <v>2426.1999999999998</v>
      </c>
      <c r="N14" s="40" t="s">
        <v>132</v>
      </c>
      <c r="O14" s="40" t="s">
        <v>132</v>
      </c>
      <c r="P14" s="42">
        <v>25201.14</v>
      </c>
      <c r="Q14" s="383" t="s">
        <v>132</v>
      </c>
      <c r="R14" s="40" t="s">
        <v>132</v>
      </c>
      <c r="S14" s="40" t="s">
        <v>132</v>
      </c>
      <c r="T14" s="40" t="s">
        <v>132</v>
      </c>
      <c r="U14" s="99" t="s">
        <v>132</v>
      </c>
    </row>
    <row r="15" spans="1:21" x14ac:dyDescent="0.2">
      <c r="A15" s="37">
        <v>2007</v>
      </c>
      <c r="B15" s="379">
        <v>39581.440000000002</v>
      </c>
      <c r="C15" s="326">
        <v>16326.97</v>
      </c>
      <c r="D15" s="40" t="s">
        <v>132</v>
      </c>
      <c r="E15" s="33" t="s">
        <v>132</v>
      </c>
      <c r="F15" s="42">
        <v>23254.47</v>
      </c>
      <c r="G15" s="383">
        <v>5606.7</v>
      </c>
      <c r="H15" s="32">
        <v>5606.7</v>
      </c>
      <c r="I15" s="40" t="s">
        <v>132</v>
      </c>
      <c r="J15" s="33" t="s">
        <v>132</v>
      </c>
      <c r="K15" s="44">
        <v>0</v>
      </c>
      <c r="L15" s="394">
        <v>33974.74</v>
      </c>
      <c r="M15" s="39">
        <v>10720.27</v>
      </c>
      <c r="N15" s="40" t="s">
        <v>132</v>
      </c>
      <c r="O15" s="40" t="s">
        <v>132</v>
      </c>
      <c r="P15" s="42">
        <v>23254.47</v>
      </c>
      <c r="Q15" s="383" t="s">
        <v>132</v>
      </c>
      <c r="R15" s="40" t="s">
        <v>132</v>
      </c>
      <c r="S15" s="40" t="s">
        <v>132</v>
      </c>
      <c r="T15" s="40" t="s">
        <v>132</v>
      </c>
      <c r="U15" s="99" t="s">
        <v>132</v>
      </c>
    </row>
    <row r="16" spans="1:21" x14ac:dyDescent="0.2">
      <c r="A16" s="37">
        <v>2008</v>
      </c>
      <c r="B16" s="379">
        <v>43305.9</v>
      </c>
      <c r="C16" s="326">
        <v>8529</v>
      </c>
      <c r="D16" s="40" t="s">
        <v>132</v>
      </c>
      <c r="E16" s="33" t="s">
        <v>132</v>
      </c>
      <c r="F16" s="42">
        <v>34776.9</v>
      </c>
      <c r="G16" s="383">
        <v>4123.6000000000004</v>
      </c>
      <c r="H16" s="32">
        <v>4123.6000000000004</v>
      </c>
      <c r="I16" s="40" t="s">
        <v>132</v>
      </c>
      <c r="J16" s="33" t="s">
        <v>132</v>
      </c>
      <c r="K16" s="44">
        <v>0</v>
      </c>
      <c r="L16" s="394">
        <v>39182.300000000003</v>
      </c>
      <c r="M16" s="39">
        <v>4405.3999999999996</v>
      </c>
      <c r="N16" s="40" t="s">
        <v>132</v>
      </c>
      <c r="O16" s="40" t="s">
        <v>132</v>
      </c>
      <c r="P16" s="42">
        <v>34776.9</v>
      </c>
      <c r="Q16" s="383" t="s">
        <v>132</v>
      </c>
      <c r="R16" s="40" t="s">
        <v>132</v>
      </c>
      <c r="S16" s="40" t="s">
        <v>132</v>
      </c>
      <c r="T16" s="40" t="s">
        <v>132</v>
      </c>
      <c r="U16" s="99" t="s">
        <v>132</v>
      </c>
    </row>
    <row r="17" spans="1:35" x14ac:dyDescent="0.2">
      <c r="A17" s="37">
        <v>2009</v>
      </c>
      <c r="B17" s="379">
        <v>34622.9</v>
      </c>
      <c r="C17" s="326">
        <v>7837.3</v>
      </c>
      <c r="D17" s="40" t="s">
        <v>132</v>
      </c>
      <c r="E17" s="33" t="s">
        <v>132</v>
      </c>
      <c r="F17" s="42">
        <v>26785.599999999999</v>
      </c>
      <c r="G17" s="383">
        <v>1476.9</v>
      </c>
      <c r="H17" s="32">
        <v>1431</v>
      </c>
      <c r="I17" s="40" t="s">
        <v>132</v>
      </c>
      <c r="J17" s="33" t="s">
        <v>132</v>
      </c>
      <c r="K17" s="44">
        <v>45.9</v>
      </c>
      <c r="L17" s="394">
        <v>33146</v>
      </c>
      <c r="M17" s="39">
        <v>6406.3</v>
      </c>
      <c r="N17" s="40" t="s">
        <v>132</v>
      </c>
      <c r="O17" s="40" t="s">
        <v>132</v>
      </c>
      <c r="P17" s="42">
        <v>26739.7</v>
      </c>
      <c r="Q17" s="383" t="s">
        <v>132</v>
      </c>
      <c r="R17" s="40" t="s">
        <v>132</v>
      </c>
      <c r="S17" s="40" t="s">
        <v>132</v>
      </c>
      <c r="T17" s="40" t="s">
        <v>132</v>
      </c>
      <c r="U17" s="99" t="s">
        <v>132</v>
      </c>
    </row>
    <row r="18" spans="1:35" x14ac:dyDescent="0.2">
      <c r="A18" s="37" t="s">
        <v>741</v>
      </c>
      <c r="B18" s="379">
        <v>41226.080000000002</v>
      </c>
      <c r="C18" s="326">
        <v>5646.93</v>
      </c>
      <c r="D18" s="40" t="s">
        <v>132</v>
      </c>
      <c r="E18" s="33" t="s">
        <v>132</v>
      </c>
      <c r="F18" s="42">
        <v>35579.15</v>
      </c>
      <c r="G18" s="383">
        <v>1477.89</v>
      </c>
      <c r="H18" s="32">
        <v>555.70000000000005</v>
      </c>
      <c r="I18" s="40" t="s">
        <v>132</v>
      </c>
      <c r="J18" s="33" t="s">
        <v>132</v>
      </c>
      <c r="K18" s="44">
        <v>922.19</v>
      </c>
      <c r="L18" s="394">
        <v>39748.19</v>
      </c>
      <c r="M18" s="39">
        <v>5091.2299999999996</v>
      </c>
      <c r="N18" s="40" t="s">
        <v>132</v>
      </c>
      <c r="O18" s="40" t="s">
        <v>132</v>
      </c>
      <c r="P18" s="42">
        <v>34656.959999999999</v>
      </c>
      <c r="Q18" s="383" t="s">
        <v>132</v>
      </c>
      <c r="R18" s="40" t="s">
        <v>132</v>
      </c>
      <c r="S18" s="40" t="s">
        <v>132</v>
      </c>
      <c r="T18" s="40" t="s">
        <v>132</v>
      </c>
      <c r="U18" s="99" t="s">
        <v>132</v>
      </c>
    </row>
    <row r="19" spans="1:35" x14ac:dyDescent="0.2">
      <c r="A19" s="37">
        <v>2011</v>
      </c>
      <c r="B19" s="379">
        <v>48347.5</v>
      </c>
      <c r="C19" s="326">
        <v>7147.9</v>
      </c>
      <c r="D19" s="40">
        <v>6177.3</v>
      </c>
      <c r="E19" s="40">
        <v>970.6</v>
      </c>
      <c r="F19" s="99">
        <v>41199.599999999999</v>
      </c>
      <c r="G19" s="383">
        <v>2304</v>
      </c>
      <c r="H19" s="40">
        <v>1015.1</v>
      </c>
      <c r="I19" s="40">
        <v>1015.1</v>
      </c>
      <c r="J19" s="40">
        <v>0</v>
      </c>
      <c r="K19" s="99">
        <v>1288.9000000000001</v>
      </c>
      <c r="L19" s="383">
        <v>16186.2</v>
      </c>
      <c r="M19" s="40">
        <v>5688.8</v>
      </c>
      <c r="N19" s="40">
        <v>4964.2</v>
      </c>
      <c r="O19" s="40">
        <v>724.6</v>
      </c>
      <c r="P19" s="99">
        <v>10493.4</v>
      </c>
      <c r="Q19" s="383">
        <v>29861.3</v>
      </c>
      <c r="R19" s="40">
        <v>444</v>
      </c>
      <c r="S19" s="40">
        <v>198</v>
      </c>
      <c r="T19" s="40">
        <v>246</v>
      </c>
      <c r="U19" s="99">
        <v>29417.3</v>
      </c>
    </row>
    <row r="20" spans="1:35" x14ac:dyDescent="0.2">
      <c r="A20" s="37">
        <v>2012</v>
      </c>
      <c r="B20" s="379">
        <v>51674.57</v>
      </c>
      <c r="C20" s="326">
        <v>6134.36</v>
      </c>
      <c r="D20" s="40">
        <v>3988.15</v>
      </c>
      <c r="E20" s="40">
        <v>2146.21</v>
      </c>
      <c r="F20" s="99">
        <v>45540.21</v>
      </c>
      <c r="G20" s="383">
        <v>3195.1</v>
      </c>
      <c r="H20" s="40">
        <v>1947.03</v>
      </c>
      <c r="I20" s="40">
        <v>556.42999999999995</v>
      </c>
      <c r="J20" s="40">
        <v>1390.6</v>
      </c>
      <c r="K20" s="99">
        <v>1248.07</v>
      </c>
      <c r="L20" s="383">
        <v>15645.56</v>
      </c>
      <c r="M20" s="40">
        <v>3496.38</v>
      </c>
      <c r="N20" s="40">
        <v>3393.05</v>
      </c>
      <c r="O20" s="40">
        <v>103.33</v>
      </c>
      <c r="P20" s="99">
        <v>12149.18</v>
      </c>
      <c r="Q20" s="383">
        <v>32833.910000000003</v>
      </c>
      <c r="R20" s="40">
        <v>690.95</v>
      </c>
      <c r="S20" s="40">
        <v>38.67</v>
      </c>
      <c r="T20" s="40">
        <v>652.28</v>
      </c>
      <c r="U20" s="99">
        <v>32142.959999999999</v>
      </c>
    </row>
    <row r="21" spans="1:35" x14ac:dyDescent="0.2">
      <c r="A21" s="37">
        <v>2013</v>
      </c>
      <c r="B21" s="379">
        <v>45769.97</v>
      </c>
      <c r="C21" s="326">
        <v>2686.43</v>
      </c>
      <c r="D21" s="40">
        <v>0</v>
      </c>
      <c r="E21" s="40">
        <v>2686.43</v>
      </c>
      <c r="F21" s="99">
        <v>43083.54</v>
      </c>
      <c r="G21" s="383">
        <v>1616.25</v>
      </c>
      <c r="H21" s="40">
        <v>908.77</v>
      </c>
      <c r="I21" s="40">
        <v>0</v>
      </c>
      <c r="J21" s="40">
        <v>908.77</v>
      </c>
      <c r="K21" s="99">
        <v>707.48</v>
      </c>
      <c r="L21" s="383">
        <v>5717.71</v>
      </c>
      <c r="M21" s="40">
        <v>584.89</v>
      </c>
      <c r="N21" s="40">
        <v>0</v>
      </c>
      <c r="O21" s="40">
        <v>584.89</v>
      </c>
      <c r="P21" s="99">
        <v>5132.82</v>
      </c>
      <c r="Q21" s="383">
        <v>38436.01</v>
      </c>
      <c r="R21" s="40">
        <v>1192.77</v>
      </c>
      <c r="S21" s="40">
        <v>0</v>
      </c>
      <c r="T21" s="40">
        <v>1192.77</v>
      </c>
      <c r="U21" s="99">
        <v>37243.24</v>
      </c>
    </row>
    <row r="22" spans="1:35" x14ac:dyDescent="0.2">
      <c r="A22" s="37">
        <v>2014</v>
      </c>
      <c r="B22" s="379">
        <v>47244.46</v>
      </c>
      <c r="C22" s="326">
        <v>2218.12</v>
      </c>
      <c r="D22" s="40">
        <v>0</v>
      </c>
      <c r="E22" s="40">
        <v>2218.12</v>
      </c>
      <c r="F22" s="99">
        <v>45026.34</v>
      </c>
      <c r="G22" s="383">
        <v>1605.68</v>
      </c>
      <c r="H22" s="40">
        <v>387.42</v>
      </c>
      <c r="I22" s="40">
        <v>0</v>
      </c>
      <c r="J22" s="40">
        <v>387.42</v>
      </c>
      <c r="K22" s="99">
        <v>1218.26</v>
      </c>
      <c r="L22" s="383">
        <v>10463.629999999999</v>
      </c>
      <c r="M22" s="40">
        <v>1521.02</v>
      </c>
      <c r="N22" s="40">
        <v>0</v>
      </c>
      <c r="O22" s="40">
        <v>1521.02</v>
      </c>
      <c r="P22" s="99">
        <v>8942.61</v>
      </c>
      <c r="Q22" s="383">
        <v>35175.15</v>
      </c>
      <c r="R22" s="40">
        <v>309.68</v>
      </c>
      <c r="S22" s="40">
        <v>0</v>
      </c>
      <c r="T22" s="40">
        <v>309.68</v>
      </c>
      <c r="U22" s="99">
        <v>34865.47</v>
      </c>
    </row>
    <row r="23" spans="1:35" ht="13.5" customHeight="1" thickBot="1" x14ac:dyDescent="0.25">
      <c r="A23" s="365">
        <v>2015</v>
      </c>
      <c r="B23" s="381">
        <v>40727.300000000003</v>
      </c>
      <c r="C23" s="385">
        <v>1044.04</v>
      </c>
      <c r="D23" s="376">
        <v>0</v>
      </c>
      <c r="E23" s="376">
        <v>1044.04</v>
      </c>
      <c r="F23" s="272">
        <v>39683.26</v>
      </c>
      <c r="G23" s="389">
        <v>606.09</v>
      </c>
      <c r="H23" s="376">
        <v>237.69</v>
      </c>
      <c r="I23" s="376">
        <v>0</v>
      </c>
      <c r="J23" s="376">
        <v>237.69</v>
      </c>
      <c r="K23" s="272">
        <v>368.4</v>
      </c>
      <c r="L23" s="389">
        <v>5120.24</v>
      </c>
      <c r="M23" s="376">
        <v>512.61</v>
      </c>
      <c r="N23" s="376">
        <v>0</v>
      </c>
      <c r="O23" s="376">
        <v>512.61</v>
      </c>
      <c r="P23" s="272">
        <v>4607.63</v>
      </c>
      <c r="Q23" s="389">
        <v>35000.97</v>
      </c>
      <c r="R23" s="376">
        <v>293.74</v>
      </c>
      <c r="S23" s="376">
        <v>0</v>
      </c>
      <c r="T23" s="376">
        <v>293.74</v>
      </c>
      <c r="U23" s="272">
        <v>34707.230000000003</v>
      </c>
    </row>
    <row r="24" spans="1:35" x14ac:dyDescent="0.2">
      <c r="A24" s="50" t="s">
        <v>8</v>
      </c>
      <c r="B24" s="51" t="s">
        <v>236</v>
      </c>
      <c r="C24" s="66"/>
      <c r="D24" s="50" t="s">
        <v>132</v>
      </c>
      <c r="E24" s="51" t="s">
        <v>43</v>
      </c>
      <c r="F24" s="66"/>
    </row>
    <row r="25" spans="1:35" ht="12" customHeight="1" x14ac:dyDescent="0.2">
      <c r="A25" s="52" t="s">
        <v>10</v>
      </c>
      <c r="B25" s="51" t="s">
        <v>834</v>
      </c>
      <c r="C25" s="66"/>
      <c r="D25" s="50"/>
      <c r="E25" s="51"/>
      <c r="F25" s="66"/>
    </row>
    <row r="26" spans="1:35" ht="12" customHeight="1" x14ac:dyDescent="0.2">
      <c r="A26" s="52" t="s">
        <v>723</v>
      </c>
      <c r="B26" s="51" t="s">
        <v>830</v>
      </c>
      <c r="C26" s="51"/>
      <c r="D26" s="51"/>
      <c r="E26" s="51"/>
      <c r="F26" s="51"/>
      <c r="G26" s="2"/>
      <c r="H26" s="2"/>
      <c r="I26" s="2"/>
      <c r="J26" s="2"/>
      <c r="AB26" s="4"/>
      <c r="AC26" s="4"/>
      <c r="AD26" s="4"/>
      <c r="AE26" s="4"/>
      <c r="AF26" s="4"/>
    </row>
    <row r="27" spans="1:35" ht="12" customHeight="1" x14ac:dyDescent="0.2">
      <c r="A27" s="52" t="s">
        <v>727</v>
      </c>
      <c r="B27" s="598" t="s">
        <v>728</v>
      </c>
      <c r="C27" s="598"/>
      <c r="D27" s="598"/>
      <c r="E27" s="598"/>
      <c r="F27" s="598"/>
      <c r="G27" s="598"/>
      <c r="H27" s="598"/>
      <c r="I27" s="598"/>
      <c r="J27" s="598"/>
      <c r="K27" s="598"/>
      <c r="L27" s="598"/>
      <c r="M27" s="598"/>
      <c r="N27" s="598"/>
      <c r="O27" s="598"/>
      <c r="P27" s="598"/>
      <c r="Q27" s="598"/>
      <c r="R27" s="598"/>
      <c r="S27" s="598"/>
      <c r="T27" s="598"/>
      <c r="U27" s="598"/>
      <c r="AB27" s="4"/>
      <c r="AC27" s="4"/>
      <c r="AD27" s="4"/>
      <c r="AE27" s="4"/>
      <c r="AF27" s="4"/>
    </row>
    <row r="28" spans="1:35" ht="12" customHeight="1" x14ac:dyDescent="0.2">
      <c r="A28" s="52"/>
      <c r="B28" s="598"/>
      <c r="C28" s="598"/>
      <c r="D28" s="598"/>
      <c r="E28" s="598"/>
      <c r="F28" s="598"/>
      <c r="G28" s="598"/>
      <c r="H28" s="598"/>
      <c r="I28" s="598"/>
      <c r="J28" s="598"/>
      <c r="K28" s="598"/>
      <c r="L28" s="598"/>
      <c r="M28" s="598"/>
      <c r="N28" s="598"/>
      <c r="O28" s="598"/>
      <c r="P28" s="598"/>
      <c r="Q28" s="598"/>
      <c r="R28" s="598"/>
      <c r="S28" s="598"/>
      <c r="T28" s="598"/>
      <c r="U28" s="598"/>
      <c r="AB28" s="4"/>
      <c r="AC28" s="4"/>
      <c r="AD28" s="4"/>
      <c r="AE28" s="4"/>
      <c r="AF28" s="4"/>
    </row>
    <row r="29" spans="1:35" ht="12" customHeight="1" x14ac:dyDescent="0.2">
      <c r="A29" s="404" t="s">
        <v>742</v>
      </c>
      <c r="B29" s="405" t="s">
        <v>833</v>
      </c>
      <c r="C29" s="333"/>
      <c r="D29" s="333"/>
      <c r="E29" s="333"/>
      <c r="F29" s="333"/>
      <c r="G29" s="333"/>
      <c r="H29" s="333"/>
      <c r="I29" s="333"/>
      <c r="J29" s="333"/>
      <c r="K29" s="333"/>
      <c r="L29" s="333"/>
      <c r="M29" s="333"/>
      <c r="N29" s="333"/>
      <c r="O29" s="333"/>
      <c r="P29" s="333"/>
      <c r="Q29" s="333"/>
      <c r="R29" s="333"/>
      <c r="S29" s="333"/>
      <c r="T29" s="333"/>
      <c r="U29" s="333"/>
      <c r="AB29" s="4"/>
      <c r="AC29" s="4"/>
      <c r="AD29" s="4"/>
      <c r="AE29" s="4"/>
      <c r="AF29" s="4"/>
    </row>
    <row r="30" spans="1:35" ht="13.5" thickBot="1" x14ac:dyDescent="0.25">
      <c r="A30" s="3"/>
      <c r="C30" s="2"/>
      <c r="D30" s="2"/>
      <c r="E30" s="2"/>
      <c r="F30" s="2"/>
      <c r="G30" s="2"/>
      <c r="H30" s="2"/>
      <c r="I30" s="2"/>
      <c r="J30" s="2"/>
      <c r="AB30" s="4"/>
      <c r="AC30" s="4"/>
      <c r="AD30" s="4"/>
      <c r="AE30" s="4"/>
      <c r="AF30" s="4"/>
    </row>
    <row r="31" spans="1:35" ht="13.5" thickBot="1" x14ac:dyDescent="0.25">
      <c r="A31" s="595" t="s">
        <v>451</v>
      </c>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7"/>
    </row>
    <row r="32" spans="1:35" ht="13.5" thickBot="1" x14ac:dyDescent="0.25">
      <c r="A32" s="607" t="s">
        <v>12</v>
      </c>
      <c r="B32" s="609" t="s">
        <v>13</v>
      </c>
      <c r="C32" s="610"/>
      <c r="D32" s="595" t="s">
        <v>0</v>
      </c>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7"/>
    </row>
    <row r="33" spans="1:35" x14ac:dyDescent="0.2">
      <c r="A33" s="607"/>
      <c r="B33" s="609"/>
      <c r="C33" s="610"/>
      <c r="D33" s="621">
        <v>2000</v>
      </c>
      <c r="E33" s="620"/>
      <c r="F33" s="621">
        <v>2001</v>
      </c>
      <c r="G33" s="620"/>
      <c r="H33" s="621">
        <v>2002</v>
      </c>
      <c r="I33" s="620"/>
      <c r="J33" s="621">
        <v>2003</v>
      </c>
      <c r="K33" s="620"/>
      <c r="L33" s="621">
        <v>2004</v>
      </c>
      <c r="M33" s="620"/>
      <c r="N33" s="621">
        <v>2005</v>
      </c>
      <c r="O33" s="620"/>
      <c r="P33" s="621">
        <v>2006</v>
      </c>
      <c r="Q33" s="620"/>
      <c r="R33" s="621">
        <v>2007</v>
      </c>
      <c r="S33" s="620"/>
      <c r="T33" s="621">
        <v>2008</v>
      </c>
      <c r="U33" s="620"/>
      <c r="V33" s="621">
        <v>2009</v>
      </c>
      <c r="W33" s="620"/>
      <c r="X33" s="655" t="s">
        <v>737</v>
      </c>
      <c r="Y33" s="656"/>
      <c r="Z33" s="689">
        <v>2011</v>
      </c>
      <c r="AA33" s="656"/>
      <c r="AB33" s="689">
        <v>2012</v>
      </c>
      <c r="AC33" s="656"/>
      <c r="AD33" s="689">
        <v>2013</v>
      </c>
      <c r="AE33" s="656"/>
      <c r="AF33" s="689">
        <v>2014</v>
      </c>
      <c r="AG33" s="656"/>
      <c r="AH33" s="689">
        <v>2015</v>
      </c>
      <c r="AI33" s="656"/>
    </row>
    <row r="34" spans="1:35" ht="13.5" thickBot="1" x14ac:dyDescent="0.25">
      <c r="A34" s="608"/>
      <c r="B34" s="611"/>
      <c r="C34" s="612"/>
      <c r="D34" s="141" t="s">
        <v>64</v>
      </c>
      <c r="E34" s="139" t="s">
        <v>65</v>
      </c>
      <c r="F34" s="141" t="s">
        <v>64</v>
      </c>
      <c r="G34" s="139" t="s">
        <v>65</v>
      </c>
      <c r="H34" s="141" t="s">
        <v>64</v>
      </c>
      <c r="I34" s="139" t="s">
        <v>65</v>
      </c>
      <c r="J34" s="141" t="s">
        <v>64</v>
      </c>
      <c r="K34" s="139" t="s">
        <v>65</v>
      </c>
      <c r="L34" s="141" t="s">
        <v>64</v>
      </c>
      <c r="M34" s="139" t="s">
        <v>65</v>
      </c>
      <c r="N34" s="141" t="s">
        <v>64</v>
      </c>
      <c r="O34" s="139" t="s">
        <v>65</v>
      </c>
      <c r="P34" s="141" t="s">
        <v>64</v>
      </c>
      <c r="Q34" s="139" t="s">
        <v>65</v>
      </c>
      <c r="R34" s="141" t="s">
        <v>64</v>
      </c>
      <c r="S34" s="139" t="s">
        <v>65</v>
      </c>
      <c r="T34" s="141" t="s">
        <v>64</v>
      </c>
      <c r="U34" s="139" t="s">
        <v>65</v>
      </c>
      <c r="V34" s="141" t="s">
        <v>64</v>
      </c>
      <c r="W34" s="139" t="s">
        <v>65</v>
      </c>
      <c r="X34" s="141" t="s">
        <v>64</v>
      </c>
      <c r="Y34" s="139" t="s">
        <v>65</v>
      </c>
      <c r="Z34" s="138" t="s">
        <v>64</v>
      </c>
      <c r="AA34" s="139" t="s">
        <v>65</v>
      </c>
      <c r="AB34" s="138" t="s">
        <v>64</v>
      </c>
      <c r="AC34" s="139" t="s">
        <v>65</v>
      </c>
      <c r="AD34" s="138" t="s">
        <v>64</v>
      </c>
      <c r="AE34" s="139" t="s">
        <v>65</v>
      </c>
      <c r="AF34" s="138" t="s">
        <v>64</v>
      </c>
      <c r="AG34" s="139" t="s">
        <v>65</v>
      </c>
      <c r="AH34" s="138" t="s">
        <v>64</v>
      </c>
      <c r="AI34" s="139" t="s">
        <v>65</v>
      </c>
    </row>
    <row r="35" spans="1:35" x14ac:dyDescent="0.2">
      <c r="A35" s="859" t="s">
        <v>452</v>
      </c>
      <c r="B35" s="869" t="s">
        <v>452</v>
      </c>
      <c r="C35" s="870"/>
      <c r="D35" s="204">
        <v>124.3</v>
      </c>
      <c r="E35" s="205">
        <v>256.5</v>
      </c>
      <c r="F35" s="204">
        <v>0</v>
      </c>
      <c r="G35" s="205">
        <v>1287.7</v>
      </c>
      <c r="H35" s="204">
        <v>87.85</v>
      </c>
      <c r="I35" s="205">
        <v>1212.2</v>
      </c>
      <c r="J35" s="204">
        <v>73.92</v>
      </c>
      <c r="K35" s="205">
        <v>1376.8</v>
      </c>
      <c r="L35" s="204">
        <v>88.5</v>
      </c>
      <c r="M35" s="205">
        <v>852.7</v>
      </c>
      <c r="N35" s="204">
        <v>45.56</v>
      </c>
      <c r="O35" s="205">
        <v>955.8</v>
      </c>
      <c r="P35" s="204">
        <v>20</v>
      </c>
      <c r="Q35" s="205">
        <v>1113.8599999999999</v>
      </c>
      <c r="R35" s="204">
        <v>22.1</v>
      </c>
      <c r="S35" s="205">
        <v>0</v>
      </c>
      <c r="T35" s="204">
        <v>11.13</v>
      </c>
      <c r="U35" s="205">
        <v>1548.57</v>
      </c>
      <c r="V35" s="204">
        <v>4</v>
      </c>
      <c r="W35" s="205">
        <v>0</v>
      </c>
      <c r="X35" s="204">
        <v>11</v>
      </c>
      <c r="Y35" s="205">
        <v>2148.9499999999998</v>
      </c>
      <c r="Z35" s="283">
        <v>371.6</v>
      </c>
      <c r="AA35" s="205">
        <v>2170.6999999999998</v>
      </c>
      <c r="AB35" s="283">
        <v>111.55</v>
      </c>
      <c r="AC35" s="205">
        <v>1350.79</v>
      </c>
      <c r="AD35" s="283">
        <v>71.38</v>
      </c>
      <c r="AE35" s="205">
        <v>1930.02</v>
      </c>
      <c r="AF35" s="283">
        <v>313.99</v>
      </c>
      <c r="AG35" s="205">
        <v>3690.73</v>
      </c>
      <c r="AH35" s="283">
        <v>20.11</v>
      </c>
      <c r="AI35" s="205">
        <v>2863.18</v>
      </c>
    </row>
    <row r="36" spans="1:35" x14ac:dyDescent="0.2">
      <c r="A36" s="860"/>
      <c r="B36" s="862" t="s">
        <v>453</v>
      </c>
      <c r="C36" s="783"/>
      <c r="D36" s="207">
        <v>72.7</v>
      </c>
      <c r="E36" s="208">
        <v>385</v>
      </c>
      <c r="F36" s="207">
        <v>143.9</v>
      </c>
      <c r="G36" s="208">
        <v>1767</v>
      </c>
      <c r="H36" s="207">
        <v>173.9</v>
      </c>
      <c r="I36" s="208">
        <v>1403.8</v>
      </c>
      <c r="J36" s="207">
        <v>61.3</v>
      </c>
      <c r="K36" s="208">
        <v>1687.6</v>
      </c>
      <c r="L36" s="207">
        <v>37.51</v>
      </c>
      <c r="M36" s="208">
        <v>1072.7</v>
      </c>
      <c r="N36" s="207">
        <v>239.29</v>
      </c>
      <c r="O36" s="208">
        <v>1677.9</v>
      </c>
      <c r="P36" s="207">
        <v>113.84</v>
      </c>
      <c r="Q36" s="208">
        <v>1280.0899999999999</v>
      </c>
      <c r="R36" s="207">
        <v>49.47</v>
      </c>
      <c r="S36" s="208">
        <v>555.4</v>
      </c>
      <c r="T36" s="207">
        <v>7.47</v>
      </c>
      <c r="U36" s="208">
        <v>885.84</v>
      </c>
      <c r="V36" s="207">
        <v>8.1</v>
      </c>
      <c r="W36" s="208">
        <v>236.82</v>
      </c>
      <c r="X36" s="207">
        <v>67.75</v>
      </c>
      <c r="Y36" s="208">
        <v>769.97</v>
      </c>
      <c r="Z36" s="284">
        <v>120.3</v>
      </c>
      <c r="AA36" s="208">
        <v>1695.1</v>
      </c>
      <c r="AB36" s="284">
        <v>220.97300000000001</v>
      </c>
      <c r="AC36" s="208">
        <v>1393.69</v>
      </c>
      <c r="AD36" s="284">
        <v>51.42</v>
      </c>
      <c r="AE36" s="208">
        <v>1590.97</v>
      </c>
      <c r="AF36" s="284">
        <v>52.93</v>
      </c>
      <c r="AG36" s="208">
        <v>1440.69</v>
      </c>
      <c r="AH36" s="284">
        <v>9.77</v>
      </c>
      <c r="AI36" s="208">
        <v>1519.04</v>
      </c>
    </row>
    <row r="37" spans="1:35" x14ac:dyDescent="0.2">
      <c r="A37" s="860"/>
      <c r="B37" s="862" t="s">
        <v>454</v>
      </c>
      <c r="C37" s="783"/>
      <c r="D37" s="207">
        <v>199.1</v>
      </c>
      <c r="E37" s="208">
        <v>382.4</v>
      </c>
      <c r="F37" s="207">
        <v>882.5</v>
      </c>
      <c r="G37" s="208">
        <v>513.70000000000005</v>
      </c>
      <c r="H37" s="207">
        <v>62.85</v>
      </c>
      <c r="I37" s="208">
        <v>1385.9</v>
      </c>
      <c r="J37" s="207">
        <v>54.7</v>
      </c>
      <c r="K37" s="208">
        <v>637.6</v>
      </c>
      <c r="L37" s="207">
        <v>166.1</v>
      </c>
      <c r="M37" s="208">
        <v>332.9</v>
      </c>
      <c r="N37" s="207">
        <v>413.04</v>
      </c>
      <c r="O37" s="208">
        <v>369.7</v>
      </c>
      <c r="P37" s="207">
        <v>144.21</v>
      </c>
      <c r="Q37" s="208">
        <v>183.56</v>
      </c>
      <c r="R37" s="207">
        <v>99.32</v>
      </c>
      <c r="S37" s="208">
        <v>23.8</v>
      </c>
      <c r="T37" s="207">
        <v>50.69</v>
      </c>
      <c r="U37" s="208">
        <v>692.91</v>
      </c>
      <c r="V37" s="207">
        <v>82.06</v>
      </c>
      <c r="W37" s="208">
        <v>467.76</v>
      </c>
      <c r="X37" s="207">
        <v>54.16</v>
      </c>
      <c r="Y37" s="208">
        <v>733.9</v>
      </c>
      <c r="Z37" s="284">
        <v>57.6</v>
      </c>
      <c r="AA37" s="208">
        <v>1880.8</v>
      </c>
      <c r="AB37" s="284">
        <v>108.22</v>
      </c>
      <c r="AC37" s="208">
        <v>1498.6320000000001</v>
      </c>
      <c r="AD37" s="284">
        <v>25.9</v>
      </c>
      <c r="AE37" s="208">
        <v>1707.17</v>
      </c>
      <c r="AF37" s="284">
        <v>0</v>
      </c>
      <c r="AG37" s="208">
        <v>1895.64</v>
      </c>
      <c r="AH37" s="284">
        <v>6.87</v>
      </c>
      <c r="AI37" s="208">
        <v>2203</v>
      </c>
    </row>
    <row r="38" spans="1:35" x14ac:dyDescent="0.2">
      <c r="A38" s="860"/>
      <c r="B38" s="862" t="s">
        <v>455</v>
      </c>
      <c r="C38" s="783"/>
      <c r="D38" s="207">
        <v>140.56</v>
      </c>
      <c r="E38" s="208">
        <v>25.8</v>
      </c>
      <c r="F38" s="207">
        <v>41.3</v>
      </c>
      <c r="G38" s="208">
        <v>1422.3</v>
      </c>
      <c r="H38" s="207">
        <v>155.19999999999999</v>
      </c>
      <c r="I38" s="208">
        <v>2935.3</v>
      </c>
      <c r="J38" s="207">
        <v>14.4</v>
      </c>
      <c r="K38" s="208">
        <v>2932.4</v>
      </c>
      <c r="L38" s="207">
        <v>0</v>
      </c>
      <c r="M38" s="208">
        <v>2368.3000000000002</v>
      </c>
      <c r="N38" s="207">
        <v>20.5</v>
      </c>
      <c r="O38" s="208">
        <v>2612.4</v>
      </c>
      <c r="P38" s="207">
        <v>100</v>
      </c>
      <c r="Q38" s="208">
        <v>3419.27</v>
      </c>
      <c r="R38" s="207">
        <v>0</v>
      </c>
      <c r="S38" s="208">
        <v>1622.5</v>
      </c>
      <c r="T38" s="207">
        <v>0</v>
      </c>
      <c r="U38" s="208">
        <v>3834.3</v>
      </c>
      <c r="V38" s="207">
        <v>0</v>
      </c>
      <c r="W38" s="208">
        <v>522.38</v>
      </c>
      <c r="X38" s="207">
        <v>0</v>
      </c>
      <c r="Y38" s="208">
        <v>3316.67</v>
      </c>
      <c r="Z38" s="284">
        <v>9.1</v>
      </c>
      <c r="AA38" s="208">
        <v>3419.9</v>
      </c>
      <c r="AB38" s="284">
        <v>38.18</v>
      </c>
      <c r="AC38" s="208">
        <v>1916.443</v>
      </c>
      <c r="AD38" s="284">
        <v>28.38</v>
      </c>
      <c r="AE38" s="208">
        <v>1574.56</v>
      </c>
      <c r="AF38" s="284">
        <v>11.72</v>
      </c>
      <c r="AG38" s="208">
        <v>2396.56</v>
      </c>
      <c r="AH38" s="284">
        <v>17.52</v>
      </c>
      <c r="AI38" s="208">
        <v>1900.77</v>
      </c>
    </row>
    <row r="39" spans="1:35" x14ac:dyDescent="0.2">
      <c r="A39" s="860"/>
      <c r="B39" s="862" t="s">
        <v>456</v>
      </c>
      <c r="C39" s="783"/>
      <c r="D39" s="207">
        <v>171.9</v>
      </c>
      <c r="E39" s="208">
        <v>324.10000000000002</v>
      </c>
      <c r="F39" s="207">
        <v>200.7</v>
      </c>
      <c r="G39" s="208">
        <v>358.4</v>
      </c>
      <c r="H39" s="207">
        <v>14.4</v>
      </c>
      <c r="I39" s="208">
        <v>867.6</v>
      </c>
      <c r="J39" s="207">
        <v>35.9</v>
      </c>
      <c r="K39" s="208">
        <v>645.5</v>
      </c>
      <c r="L39" s="207">
        <v>7.7</v>
      </c>
      <c r="M39" s="208">
        <v>692.8</v>
      </c>
      <c r="N39" s="207">
        <v>43.17</v>
      </c>
      <c r="O39" s="208">
        <v>1377</v>
      </c>
      <c r="P39" s="207">
        <v>28.53</v>
      </c>
      <c r="Q39" s="208">
        <v>2017.6</v>
      </c>
      <c r="R39" s="207">
        <v>3.11</v>
      </c>
      <c r="S39" s="208">
        <v>0</v>
      </c>
      <c r="T39" s="207">
        <v>12</v>
      </c>
      <c r="U39" s="208">
        <v>1045.44</v>
      </c>
      <c r="V39" s="207">
        <v>29.3</v>
      </c>
      <c r="W39" s="208">
        <v>0</v>
      </c>
      <c r="X39" s="207">
        <v>38.85</v>
      </c>
      <c r="Y39" s="208">
        <v>1346.38</v>
      </c>
      <c r="Z39" s="284">
        <v>21.4</v>
      </c>
      <c r="AA39" s="208">
        <v>1035.7</v>
      </c>
      <c r="AB39" s="284">
        <v>51.17</v>
      </c>
      <c r="AC39" s="208">
        <v>1336.81</v>
      </c>
      <c r="AD39" s="284">
        <v>37.450000000000003</v>
      </c>
      <c r="AE39" s="208">
        <v>1820.33</v>
      </c>
      <c r="AF39" s="284">
        <v>63.17</v>
      </c>
      <c r="AG39" s="208">
        <v>1495.39</v>
      </c>
      <c r="AH39" s="284">
        <v>45.06</v>
      </c>
      <c r="AI39" s="208">
        <v>1533.56</v>
      </c>
    </row>
    <row r="40" spans="1:35" x14ac:dyDescent="0.2">
      <c r="A40" s="860"/>
      <c r="B40" s="862" t="s">
        <v>457</v>
      </c>
      <c r="C40" s="783"/>
      <c r="D40" s="207">
        <v>930.1</v>
      </c>
      <c r="E40" s="208">
        <v>456.3</v>
      </c>
      <c r="F40" s="207">
        <v>282.95</v>
      </c>
      <c r="G40" s="208">
        <v>2102.3000000000002</v>
      </c>
      <c r="H40" s="207">
        <v>83.1</v>
      </c>
      <c r="I40" s="208">
        <v>953.4</v>
      </c>
      <c r="J40" s="207">
        <v>77.8</v>
      </c>
      <c r="K40" s="208">
        <v>1624.5</v>
      </c>
      <c r="L40" s="207">
        <v>21.6</v>
      </c>
      <c r="M40" s="208">
        <v>946.6</v>
      </c>
      <c r="N40" s="207">
        <v>47.5</v>
      </c>
      <c r="O40" s="208">
        <v>988.8</v>
      </c>
      <c r="P40" s="207">
        <v>7.2</v>
      </c>
      <c r="Q40" s="208">
        <v>930.61</v>
      </c>
      <c r="R40" s="207">
        <v>33.6</v>
      </c>
      <c r="S40" s="208">
        <v>0</v>
      </c>
      <c r="T40" s="207">
        <v>0</v>
      </c>
      <c r="U40" s="208">
        <v>476.79</v>
      </c>
      <c r="V40" s="207">
        <v>0</v>
      </c>
      <c r="W40" s="208">
        <v>39.14</v>
      </c>
      <c r="X40" s="207">
        <v>23.2</v>
      </c>
      <c r="Y40" s="208">
        <v>395.82</v>
      </c>
      <c r="Z40" s="284">
        <v>19.2</v>
      </c>
      <c r="AA40" s="208">
        <v>1167.8</v>
      </c>
      <c r="AB40" s="284">
        <v>78.17</v>
      </c>
      <c r="AC40" s="208">
        <v>565.6</v>
      </c>
      <c r="AD40" s="284">
        <v>41.85</v>
      </c>
      <c r="AE40" s="208">
        <v>881.83</v>
      </c>
      <c r="AF40" s="284">
        <v>161.68</v>
      </c>
      <c r="AG40" s="208">
        <v>1540.59</v>
      </c>
      <c r="AH40" s="284">
        <v>37.869999999999997</v>
      </c>
      <c r="AI40" s="208">
        <v>631.70000000000005</v>
      </c>
    </row>
    <row r="41" spans="1:35" x14ac:dyDescent="0.2">
      <c r="A41" s="860"/>
      <c r="B41" s="782" t="s">
        <v>458</v>
      </c>
      <c r="C41" s="783"/>
      <c r="D41" s="285">
        <v>821.4</v>
      </c>
      <c r="E41" s="286">
        <v>2289.1</v>
      </c>
      <c r="F41" s="285">
        <v>327.08</v>
      </c>
      <c r="G41" s="286">
        <v>1789.4</v>
      </c>
      <c r="H41" s="285">
        <v>477.48</v>
      </c>
      <c r="I41" s="286">
        <v>1448.1</v>
      </c>
      <c r="J41" s="285">
        <v>237.9</v>
      </c>
      <c r="K41" s="286">
        <v>1994.7</v>
      </c>
      <c r="L41" s="285">
        <v>255.89</v>
      </c>
      <c r="M41" s="286">
        <v>1010.4</v>
      </c>
      <c r="N41" s="285">
        <v>345.5</v>
      </c>
      <c r="O41" s="286">
        <v>509.2</v>
      </c>
      <c r="P41" s="285">
        <v>445.33</v>
      </c>
      <c r="Q41" s="286">
        <v>280.49</v>
      </c>
      <c r="R41" s="285">
        <v>479.89</v>
      </c>
      <c r="S41" s="286">
        <v>14.38</v>
      </c>
      <c r="T41" s="285">
        <v>298.43</v>
      </c>
      <c r="U41" s="286">
        <v>371.58</v>
      </c>
      <c r="V41" s="285">
        <v>28.34</v>
      </c>
      <c r="W41" s="286">
        <v>1208.57</v>
      </c>
      <c r="X41" s="285">
        <v>83.77</v>
      </c>
      <c r="Y41" s="286">
        <v>1332.92</v>
      </c>
      <c r="Z41" s="287">
        <v>235.6</v>
      </c>
      <c r="AA41" s="286">
        <v>2666.1</v>
      </c>
      <c r="AB41" s="287">
        <v>235.27</v>
      </c>
      <c r="AC41" s="286">
        <v>1054.07</v>
      </c>
      <c r="AD41" s="287">
        <v>362.71</v>
      </c>
      <c r="AE41" s="286">
        <v>652.79999999999995</v>
      </c>
      <c r="AF41" s="287">
        <v>74.739999999999995</v>
      </c>
      <c r="AG41" s="286">
        <v>309.45999999999998</v>
      </c>
      <c r="AH41" s="287">
        <v>5.0999999999999996</v>
      </c>
      <c r="AI41" s="286">
        <v>398.69</v>
      </c>
    </row>
    <row r="42" spans="1:35" ht="13.5" thickBot="1" x14ac:dyDescent="0.25">
      <c r="A42" s="861"/>
      <c r="B42" s="817" t="s">
        <v>551</v>
      </c>
      <c r="C42" s="818"/>
      <c r="D42" s="288">
        <v>0</v>
      </c>
      <c r="E42" s="289">
        <v>0</v>
      </c>
      <c r="F42" s="288">
        <v>0</v>
      </c>
      <c r="G42" s="289">
        <v>0</v>
      </c>
      <c r="H42" s="288">
        <v>0</v>
      </c>
      <c r="I42" s="289">
        <v>0</v>
      </c>
      <c r="J42" s="288">
        <v>0</v>
      </c>
      <c r="K42" s="289">
        <v>0</v>
      </c>
      <c r="L42" s="288">
        <v>0</v>
      </c>
      <c r="M42" s="289">
        <v>0</v>
      </c>
      <c r="N42" s="288">
        <v>0</v>
      </c>
      <c r="O42" s="289">
        <v>0</v>
      </c>
      <c r="P42" s="288">
        <v>0</v>
      </c>
      <c r="Q42" s="289">
        <v>0</v>
      </c>
      <c r="R42" s="288">
        <v>0</v>
      </c>
      <c r="S42" s="289">
        <v>0</v>
      </c>
      <c r="T42" s="288">
        <v>0</v>
      </c>
      <c r="U42" s="289">
        <v>0</v>
      </c>
      <c r="V42" s="288">
        <v>0</v>
      </c>
      <c r="W42" s="289">
        <v>0</v>
      </c>
      <c r="X42" s="288">
        <v>0</v>
      </c>
      <c r="Y42" s="289">
        <v>0</v>
      </c>
      <c r="Z42" s="290">
        <v>0</v>
      </c>
      <c r="AA42" s="289">
        <v>0</v>
      </c>
      <c r="AB42" s="290">
        <v>35.04</v>
      </c>
      <c r="AC42" s="289">
        <v>0</v>
      </c>
      <c r="AD42" s="290">
        <v>0</v>
      </c>
      <c r="AE42" s="289">
        <v>0</v>
      </c>
      <c r="AF42" s="290">
        <v>0</v>
      </c>
      <c r="AG42" s="289">
        <v>0</v>
      </c>
      <c r="AH42" s="290">
        <v>0</v>
      </c>
      <c r="AI42" s="289">
        <v>0</v>
      </c>
    </row>
    <row r="43" spans="1:35" ht="14.25" thickTop="1" thickBot="1" x14ac:dyDescent="0.25">
      <c r="A43" s="847" t="s">
        <v>459</v>
      </c>
      <c r="B43" s="848"/>
      <c r="C43" s="849"/>
      <c r="D43" s="299">
        <f t="shared" ref="D43:AE43" si="0">SUM(D35:D42)</f>
        <v>2460.06</v>
      </c>
      <c r="E43" s="300">
        <f t="shared" si="0"/>
        <v>4119.2</v>
      </c>
      <c r="F43" s="299">
        <f t="shared" si="0"/>
        <v>1878.43</v>
      </c>
      <c r="G43" s="300">
        <f t="shared" si="0"/>
        <v>9240.7999999999993</v>
      </c>
      <c r="H43" s="299">
        <f t="shared" si="0"/>
        <v>1054.78</v>
      </c>
      <c r="I43" s="300">
        <f t="shared" si="0"/>
        <v>10206.300000000001</v>
      </c>
      <c r="J43" s="299">
        <f t="shared" si="0"/>
        <v>555.92000000000007</v>
      </c>
      <c r="K43" s="300">
        <f t="shared" si="0"/>
        <v>10899.1</v>
      </c>
      <c r="L43" s="299">
        <f t="shared" si="0"/>
        <v>577.29999999999995</v>
      </c>
      <c r="M43" s="300">
        <f t="shared" si="0"/>
        <v>7276.4000000000005</v>
      </c>
      <c r="N43" s="299">
        <f t="shared" si="0"/>
        <v>1154.56</v>
      </c>
      <c r="O43" s="300">
        <f t="shared" si="0"/>
        <v>8490.7999999999993</v>
      </c>
      <c r="P43" s="299">
        <f t="shared" si="0"/>
        <v>859.11</v>
      </c>
      <c r="Q43" s="300">
        <f t="shared" si="0"/>
        <v>9225.48</v>
      </c>
      <c r="R43" s="299">
        <f t="shared" si="0"/>
        <v>687.49</v>
      </c>
      <c r="S43" s="300">
        <f t="shared" si="0"/>
        <v>2216.08</v>
      </c>
      <c r="T43" s="299">
        <f t="shared" si="0"/>
        <v>379.72</v>
      </c>
      <c r="U43" s="300">
        <f t="shared" si="0"/>
        <v>8855.43</v>
      </c>
      <c r="V43" s="299">
        <f t="shared" si="0"/>
        <v>151.79999999999998</v>
      </c>
      <c r="W43" s="300">
        <f t="shared" si="0"/>
        <v>2474.67</v>
      </c>
      <c r="X43" s="299">
        <f t="shared" si="0"/>
        <v>278.72999999999996</v>
      </c>
      <c r="Y43" s="300">
        <f t="shared" si="0"/>
        <v>10044.609999999999</v>
      </c>
      <c r="Z43" s="301">
        <f t="shared" si="0"/>
        <v>834.80000000000007</v>
      </c>
      <c r="AA43" s="300">
        <f t="shared" si="0"/>
        <v>14036.1</v>
      </c>
      <c r="AB43" s="301">
        <f t="shared" si="0"/>
        <v>878.57299999999998</v>
      </c>
      <c r="AC43" s="300">
        <f t="shared" si="0"/>
        <v>9116.0349999999999</v>
      </c>
      <c r="AD43" s="301">
        <f t="shared" si="0"/>
        <v>619.08999999999992</v>
      </c>
      <c r="AE43" s="300">
        <f t="shared" si="0"/>
        <v>10157.679999999998</v>
      </c>
      <c r="AF43" s="301">
        <f t="shared" ref="AF43:AG43" si="1">SUM(AF35:AF42)</f>
        <v>678.23</v>
      </c>
      <c r="AG43" s="300">
        <f t="shared" si="1"/>
        <v>12769.06</v>
      </c>
      <c r="AH43" s="301">
        <f t="shared" ref="AH43:AI43" si="2">SUM(AH35:AH42)</f>
        <v>142.29999999999998</v>
      </c>
      <c r="AI43" s="300">
        <f t="shared" si="2"/>
        <v>11049.94</v>
      </c>
    </row>
    <row r="44" spans="1:35" x14ac:dyDescent="0.2">
      <c r="A44" s="859" t="s">
        <v>460</v>
      </c>
      <c r="B44" s="856" t="s">
        <v>475</v>
      </c>
      <c r="C44" s="857"/>
      <c r="D44" s="204">
        <v>0</v>
      </c>
      <c r="E44" s="205">
        <v>0</v>
      </c>
      <c r="F44" s="204">
        <v>0</v>
      </c>
      <c r="G44" s="205">
        <v>0</v>
      </c>
      <c r="H44" s="204">
        <v>0</v>
      </c>
      <c r="I44" s="205">
        <v>0</v>
      </c>
      <c r="J44" s="204">
        <v>0</v>
      </c>
      <c r="K44" s="205">
        <v>0</v>
      </c>
      <c r="L44" s="204">
        <v>0</v>
      </c>
      <c r="M44" s="205">
        <v>0</v>
      </c>
      <c r="N44" s="204">
        <v>0</v>
      </c>
      <c r="O44" s="205">
        <v>0</v>
      </c>
      <c r="P44" s="204">
        <v>0</v>
      </c>
      <c r="Q44" s="205">
        <v>0</v>
      </c>
      <c r="R44" s="204">
        <v>0</v>
      </c>
      <c r="S44" s="205">
        <v>0</v>
      </c>
      <c r="T44" s="204">
        <v>0</v>
      </c>
      <c r="U44" s="205">
        <v>0</v>
      </c>
      <c r="V44" s="204">
        <v>0</v>
      </c>
      <c r="W44" s="205">
        <v>0</v>
      </c>
      <c r="X44" s="204">
        <v>0</v>
      </c>
      <c r="Y44" s="205">
        <v>0</v>
      </c>
      <c r="Z44" s="283">
        <v>0</v>
      </c>
      <c r="AA44" s="205">
        <v>0</v>
      </c>
      <c r="AB44" s="283">
        <v>0</v>
      </c>
      <c r="AC44" s="205">
        <v>0</v>
      </c>
      <c r="AD44" s="283">
        <v>0</v>
      </c>
      <c r="AE44" s="205">
        <v>0</v>
      </c>
      <c r="AF44" s="283">
        <v>0</v>
      </c>
      <c r="AG44" s="205">
        <v>1.63</v>
      </c>
      <c r="AH44" s="283">
        <v>0</v>
      </c>
      <c r="AI44" s="205">
        <v>67.19</v>
      </c>
    </row>
    <row r="45" spans="1:35" x14ac:dyDescent="0.2">
      <c r="A45" s="860"/>
      <c r="B45" s="868" t="s">
        <v>461</v>
      </c>
      <c r="C45" s="837"/>
      <c r="D45" s="207">
        <v>49.7</v>
      </c>
      <c r="E45" s="208">
        <v>993</v>
      </c>
      <c r="F45" s="207">
        <v>0</v>
      </c>
      <c r="G45" s="208">
        <v>0</v>
      </c>
      <c r="H45" s="207">
        <v>17.440000000000001</v>
      </c>
      <c r="I45" s="208">
        <v>0</v>
      </c>
      <c r="J45" s="207">
        <v>5.0199999999999996</v>
      </c>
      <c r="K45" s="208">
        <v>0</v>
      </c>
      <c r="L45" s="207">
        <v>13.4</v>
      </c>
      <c r="M45" s="208">
        <v>0</v>
      </c>
      <c r="N45" s="207">
        <v>4.3</v>
      </c>
      <c r="O45" s="208">
        <v>0</v>
      </c>
      <c r="P45" s="207">
        <v>73.03</v>
      </c>
      <c r="Q45" s="208">
        <v>0</v>
      </c>
      <c r="R45" s="207">
        <v>213.1</v>
      </c>
      <c r="S45" s="208">
        <v>0</v>
      </c>
      <c r="T45" s="207">
        <v>852.95</v>
      </c>
      <c r="U45" s="208">
        <v>19.41</v>
      </c>
      <c r="V45" s="207">
        <v>0</v>
      </c>
      <c r="W45" s="208">
        <v>16.079999999999998</v>
      </c>
      <c r="X45" s="207">
        <v>126.19</v>
      </c>
      <c r="Y45" s="208">
        <v>4.99</v>
      </c>
      <c r="Z45" s="207">
        <v>116.8</v>
      </c>
      <c r="AA45" s="208">
        <v>59.8</v>
      </c>
      <c r="AB45" s="207">
        <v>508.113</v>
      </c>
      <c r="AC45" s="208">
        <v>0</v>
      </c>
      <c r="AD45" s="207">
        <v>12.48</v>
      </c>
      <c r="AE45" s="208">
        <v>0</v>
      </c>
      <c r="AF45" s="207">
        <v>13.85</v>
      </c>
      <c r="AG45" s="208">
        <v>23.91</v>
      </c>
      <c r="AH45" s="207">
        <v>47.7</v>
      </c>
      <c r="AI45" s="208">
        <v>0</v>
      </c>
    </row>
    <row r="46" spans="1:35" x14ac:dyDescent="0.2">
      <c r="A46" s="860"/>
      <c r="B46" s="866" t="s">
        <v>462</v>
      </c>
      <c r="C46" s="814"/>
      <c r="D46" s="207">
        <v>55</v>
      </c>
      <c r="E46" s="208">
        <v>866.1</v>
      </c>
      <c r="F46" s="207">
        <v>0</v>
      </c>
      <c r="G46" s="208">
        <v>854.5</v>
      </c>
      <c r="H46" s="207">
        <v>44.5</v>
      </c>
      <c r="I46" s="208">
        <v>237.5</v>
      </c>
      <c r="J46" s="207">
        <v>537.11</v>
      </c>
      <c r="K46" s="208">
        <v>640.5</v>
      </c>
      <c r="L46" s="207">
        <v>0</v>
      </c>
      <c r="M46" s="208">
        <v>686.3</v>
      </c>
      <c r="N46" s="207">
        <v>291.17</v>
      </c>
      <c r="O46" s="208">
        <v>189</v>
      </c>
      <c r="P46" s="207">
        <v>108.32</v>
      </c>
      <c r="Q46" s="208">
        <v>839</v>
      </c>
      <c r="R46" s="207">
        <v>186.07</v>
      </c>
      <c r="S46" s="208">
        <v>685.3</v>
      </c>
      <c r="T46" s="207">
        <v>11.71</v>
      </c>
      <c r="U46" s="208">
        <v>739.82</v>
      </c>
      <c r="V46" s="207">
        <v>61.8</v>
      </c>
      <c r="W46" s="208">
        <v>653.55999999999995</v>
      </c>
      <c r="X46" s="207">
        <v>223.11</v>
      </c>
      <c r="Y46" s="208">
        <v>1298.93</v>
      </c>
      <c r="Z46" s="207">
        <v>3.8</v>
      </c>
      <c r="AA46" s="208">
        <v>1024.8</v>
      </c>
      <c r="AB46" s="207">
        <v>86.7</v>
      </c>
      <c r="AC46" s="208">
        <v>938.4</v>
      </c>
      <c r="AD46" s="207">
        <v>26.83</v>
      </c>
      <c r="AE46" s="208">
        <v>1716.62</v>
      </c>
      <c r="AF46" s="207">
        <v>20</v>
      </c>
      <c r="AG46" s="208">
        <v>1485.64</v>
      </c>
      <c r="AH46" s="207">
        <v>55</v>
      </c>
      <c r="AI46" s="208">
        <v>1173.6400000000001</v>
      </c>
    </row>
    <row r="47" spans="1:35" x14ac:dyDescent="0.2">
      <c r="A47" s="860"/>
      <c r="B47" s="866" t="s">
        <v>463</v>
      </c>
      <c r="C47" s="814"/>
      <c r="D47" s="207">
        <v>0</v>
      </c>
      <c r="E47" s="208">
        <v>0</v>
      </c>
      <c r="F47" s="207">
        <v>119.45</v>
      </c>
      <c r="G47" s="208">
        <v>199.4</v>
      </c>
      <c r="H47" s="207">
        <v>178.78</v>
      </c>
      <c r="I47" s="208">
        <v>0</v>
      </c>
      <c r="J47" s="207">
        <v>105.53</v>
      </c>
      <c r="K47" s="208">
        <v>113.6</v>
      </c>
      <c r="L47" s="207">
        <v>104.41</v>
      </c>
      <c r="M47" s="208">
        <v>215</v>
      </c>
      <c r="N47" s="207">
        <v>625.87</v>
      </c>
      <c r="O47" s="208">
        <v>82.8</v>
      </c>
      <c r="P47" s="207">
        <v>263.60000000000002</v>
      </c>
      <c r="Q47" s="208">
        <v>0</v>
      </c>
      <c r="R47" s="207">
        <v>210.39</v>
      </c>
      <c r="S47" s="208">
        <v>136.30000000000001</v>
      </c>
      <c r="T47" s="207">
        <v>123.4</v>
      </c>
      <c r="U47" s="208">
        <v>136.25</v>
      </c>
      <c r="V47" s="207">
        <v>20.37</v>
      </c>
      <c r="W47" s="208">
        <v>412.35</v>
      </c>
      <c r="X47" s="207">
        <v>121.57</v>
      </c>
      <c r="Y47" s="208">
        <v>129.71</v>
      </c>
      <c r="Z47" s="207">
        <v>549.6</v>
      </c>
      <c r="AA47" s="208">
        <v>433.1</v>
      </c>
      <c r="AB47" s="207">
        <v>28.06</v>
      </c>
      <c r="AC47" s="208">
        <v>547.39</v>
      </c>
      <c r="AD47" s="207">
        <v>15.94</v>
      </c>
      <c r="AE47" s="208">
        <v>463.43</v>
      </c>
      <c r="AF47" s="207">
        <v>29.1</v>
      </c>
      <c r="AG47" s="208">
        <v>730.03</v>
      </c>
      <c r="AH47" s="207">
        <v>0</v>
      </c>
      <c r="AI47" s="208">
        <v>922.77</v>
      </c>
    </row>
    <row r="48" spans="1:35" x14ac:dyDescent="0.2">
      <c r="A48" s="860"/>
      <c r="B48" s="866" t="s">
        <v>464</v>
      </c>
      <c r="C48" s="814"/>
      <c r="D48" s="207">
        <v>502.5</v>
      </c>
      <c r="E48" s="208">
        <v>2061.41</v>
      </c>
      <c r="F48" s="207">
        <v>100.07</v>
      </c>
      <c r="G48" s="208">
        <v>1188.2</v>
      </c>
      <c r="H48" s="207">
        <v>230.65</v>
      </c>
      <c r="I48" s="208">
        <v>394.2</v>
      </c>
      <c r="J48" s="207">
        <v>120.98</v>
      </c>
      <c r="K48" s="208">
        <v>823.2</v>
      </c>
      <c r="L48" s="207">
        <v>185.34</v>
      </c>
      <c r="M48" s="208">
        <v>861.9</v>
      </c>
      <c r="N48" s="207">
        <v>392.29</v>
      </c>
      <c r="O48" s="208">
        <v>926.2</v>
      </c>
      <c r="P48" s="207">
        <v>695.7</v>
      </c>
      <c r="Q48" s="208">
        <v>1217.79</v>
      </c>
      <c r="R48" s="207">
        <v>291.10000000000002</v>
      </c>
      <c r="S48" s="208">
        <v>384.4</v>
      </c>
      <c r="T48" s="207">
        <v>64.09</v>
      </c>
      <c r="U48" s="208">
        <v>813.41</v>
      </c>
      <c r="V48" s="207">
        <v>174.4</v>
      </c>
      <c r="W48" s="208">
        <v>783.85</v>
      </c>
      <c r="X48" s="207">
        <v>490.04</v>
      </c>
      <c r="Y48" s="208">
        <v>769.71</v>
      </c>
      <c r="Z48" s="207">
        <v>100.3</v>
      </c>
      <c r="AA48" s="208">
        <v>812.9</v>
      </c>
      <c r="AB48" s="207">
        <v>128.72</v>
      </c>
      <c r="AC48" s="208">
        <v>2226.08</v>
      </c>
      <c r="AD48" s="207">
        <v>27.46</v>
      </c>
      <c r="AE48" s="208">
        <v>1909.33</v>
      </c>
      <c r="AF48" s="207">
        <v>148.94999999999999</v>
      </c>
      <c r="AG48" s="208">
        <v>3030.64</v>
      </c>
      <c r="AH48" s="207">
        <v>42.1</v>
      </c>
      <c r="AI48" s="208">
        <v>1962.18</v>
      </c>
    </row>
    <row r="49" spans="1:35" x14ac:dyDescent="0.2">
      <c r="A49" s="860"/>
      <c r="B49" s="866" t="s">
        <v>465</v>
      </c>
      <c r="C49" s="814"/>
      <c r="D49" s="207">
        <v>52.2</v>
      </c>
      <c r="E49" s="208">
        <v>318.76</v>
      </c>
      <c r="F49" s="207">
        <v>266.58</v>
      </c>
      <c r="G49" s="208">
        <v>880.5</v>
      </c>
      <c r="H49" s="207">
        <v>493.33</v>
      </c>
      <c r="I49" s="208">
        <v>1389.4</v>
      </c>
      <c r="J49" s="207">
        <v>392.06</v>
      </c>
      <c r="K49" s="208">
        <v>2833.3</v>
      </c>
      <c r="L49" s="207">
        <v>130.04</v>
      </c>
      <c r="M49" s="208">
        <v>1559.6</v>
      </c>
      <c r="N49" s="207">
        <v>1140.7</v>
      </c>
      <c r="O49" s="208">
        <v>1032.2</v>
      </c>
      <c r="P49" s="207">
        <v>972.89</v>
      </c>
      <c r="Q49" s="208">
        <v>2723.92</v>
      </c>
      <c r="R49" s="207">
        <v>455.63</v>
      </c>
      <c r="S49" s="208">
        <v>4101</v>
      </c>
      <c r="T49" s="207">
        <v>168.38</v>
      </c>
      <c r="U49" s="208">
        <v>4118.3599999999997</v>
      </c>
      <c r="V49" s="207">
        <v>2568.61</v>
      </c>
      <c r="W49" s="208">
        <v>2383.2600000000002</v>
      </c>
      <c r="X49" s="207">
        <v>842.22</v>
      </c>
      <c r="Y49" s="208">
        <v>3111</v>
      </c>
      <c r="Z49" s="207">
        <v>489.5</v>
      </c>
      <c r="AA49" s="208">
        <v>2133</v>
      </c>
      <c r="AB49" s="207">
        <v>291.04000000000002</v>
      </c>
      <c r="AC49" s="208">
        <v>2325.1999999999998</v>
      </c>
      <c r="AD49" s="207">
        <v>298.2</v>
      </c>
      <c r="AE49" s="208">
        <v>3522.37</v>
      </c>
      <c r="AF49" s="207">
        <v>183.37</v>
      </c>
      <c r="AG49" s="208">
        <v>2860.56</v>
      </c>
      <c r="AH49" s="207">
        <v>58.19</v>
      </c>
      <c r="AI49" s="208">
        <v>2962.79</v>
      </c>
    </row>
    <row r="50" spans="1:35" x14ac:dyDescent="0.2">
      <c r="A50" s="860"/>
      <c r="B50" s="866" t="s">
        <v>466</v>
      </c>
      <c r="C50" s="814"/>
      <c r="D50" s="207">
        <v>505.88</v>
      </c>
      <c r="E50" s="208">
        <v>739.7</v>
      </c>
      <c r="F50" s="207">
        <v>68</v>
      </c>
      <c r="G50" s="208">
        <v>157</v>
      </c>
      <c r="H50" s="207">
        <v>202.5</v>
      </c>
      <c r="I50" s="208">
        <v>746.2</v>
      </c>
      <c r="J50" s="207">
        <v>279.16000000000003</v>
      </c>
      <c r="K50" s="208">
        <v>2519.1999999999998</v>
      </c>
      <c r="L50" s="207">
        <v>91.14</v>
      </c>
      <c r="M50" s="208">
        <v>567.29999999999995</v>
      </c>
      <c r="N50" s="207">
        <v>353.37</v>
      </c>
      <c r="O50" s="208">
        <v>769.6</v>
      </c>
      <c r="P50" s="207">
        <v>97.84</v>
      </c>
      <c r="Q50" s="208">
        <v>1399.99</v>
      </c>
      <c r="R50" s="207">
        <v>162.35</v>
      </c>
      <c r="S50" s="208">
        <v>507.2</v>
      </c>
      <c r="T50" s="207">
        <v>75.58</v>
      </c>
      <c r="U50" s="208">
        <v>857.78</v>
      </c>
      <c r="V50" s="207">
        <v>66.150000000000006</v>
      </c>
      <c r="W50" s="208">
        <v>1258.95</v>
      </c>
      <c r="X50" s="207">
        <v>378.5</v>
      </c>
      <c r="Y50" s="208">
        <v>1497.13</v>
      </c>
      <c r="Z50" s="207">
        <v>376.3</v>
      </c>
      <c r="AA50" s="208">
        <v>2961.8</v>
      </c>
      <c r="AB50" s="207">
        <v>137.18</v>
      </c>
      <c r="AC50" s="208">
        <v>1808.8</v>
      </c>
      <c r="AD50" s="207">
        <v>133.38999999999999</v>
      </c>
      <c r="AE50" s="208">
        <v>1916.66</v>
      </c>
      <c r="AF50" s="207">
        <v>8.43</v>
      </c>
      <c r="AG50" s="208">
        <v>2596.56</v>
      </c>
      <c r="AH50" s="207">
        <v>6.57</v>
      </c>
      <c r="AI50" s="208">
        <v>2434.56</v>
      </c>
    </row>
    <row r="51" spans="1:35" x14ac:dyDescent="0.2">
      <c r="A51" s="860"/>
      <c r="B51" s="866" t="s">
        <v>467</v>
      </c>
      <c r="C51" s="814"/>
      <c r="D51" s="207">
        <v>88.9</v>
      </c>
      <c r="E51" s="208">
        <v>267.8</v>
      </c>
      <c r="F51" s="207">
        <v>18.57</v>
      </c>
      <c r="G51" s="208">
        <v>0</v>
      </c>
      <c r="H51" s="207">
        <v>0</v>
      </c>
      <c r="I51" s="208">
        <v>0</v>
      </c>
      <c r="J51" s="207">
        <v>199.01</v>
      </c>
      <c r="K51" s="208">
        <v>0</v>
      </c>
      <c r="L51" s="207">
        <v>18.399999999999999</v>
      </c>
      <c r="M51" s="208">
        <v>6.9</v>
      </c>
      <c r="N51" s="207">
        <v>57.9</v>
      </c>
      <c r="O51" s="208">
        <v>0</v>
      </c>
      <c r="P51" s="207">
        <v>276.36</v>
      </c>
      <c r="Q51" s="208">
        <v>26.57</v>
      </c>
      <c r="R51" s="207">
        <v>46.25</v>
      </c>
      <c r="S51" s="208">
        <v>0</v>
      </c>
      <c r="T51" s="207">
        <v>20.420000000000002</v>
      </c>
      <c r="U51" s="208">
        <v>0</v>
      </c>
      <c r="V51" s="207">
        <v>116.17</v>
      </c>
      <c r="W51" s="208">
        <v>497.36</v>
      </c>
      <c r="X51" s="207">
        <v>0</v>
      </c>
      <c r="Y51" s="208">
        <v>13.75</v>
      </c>
      <c r="Z51" s="207">
        <v>0</v>
      </c>
      <c r="AA51" s="208">
        <v>5.2</v>
      </c>
      <c r="AB51" s="207">
        <v>2.25</v>
      </c>
      <c r="AC51" s="208">
        <v>0</v>
      </c>
      <c r="AD51" s="207">
        <v>100.23</v>
      </c>
      <c r="AE51" s="208">
        <v>0</v>
      </c>
      <c r="AF51" s="207">
        <v>0</v>
      </c>
      <c r="AG51" s="208">
        <v>191.56</v>
      </c>
      <c r="AH51" s="207">
        <v>0</v>
      </c>
      <c r="AI51" s="208">
        <v>1.22</v>
      </c>
    </row>
    <row r="52" spans="1:35" x14ac:dyDescent="0.2">
      <c r="A52" s="860"/>
      <c r="B52" s="866" t="s">
        <v>468</v>
      </c>
      <c r="C52" s="814"/>
      <c r="D52" s="207">
        <v>1127</v>
      </c>
      <c r="E52" s="208">
        <v>2294.96</v>
      </c>
      <c r="F52" s="207">
        <v>199.18</v>
      </c>
      <c r="G52" s="208">
        <v>98</v>
      </c>
      <c r="H52" s="207">
        <v>82.22</v>
      </c>
      <c r="I52" s="208">
        <v>0</v>
      </c>
      <c r="J52" s="207">
        <v>147.25</v>
      </c>
      <c r="K52" s="208">
        <v>707.1</v>
      </c>
      <c r="L52" s="207">
        <v>121.2</v>
      </c>
      <c r="M52" s="208">
        <v>259.3</v>
      </c>
      <c r="N52" s="207">
        <v>483.36</v>
      </c>
      <c r="O52" s="208">
        <v>174.3</v>
      </c>
      <c r="P52" s="207">
        <v>52.8</v>
      </c>
      <c r="Q52" s="208">
        <v>218.23</v>
      </c>
      <c r="R52" s="207">
        <v>154.85</v>
      </c>
      <c r="S52" s="208">
        <v>573.20000000000005</v>
      </c>
      <c r="T52" s="207">
        <v>210.19</v>
      </c>
      <c r="U52" s="208">
        <v>573.20000000000005</v>
      </c>
      <c r="V52" s="207">
        <v>13.09</v>
      </c>
      <c r="W52" s="208">
        <v>618.71</v>
      </c>
      <c r="X52" s="207">
        <v>154.41</v>
      </c>
      <c r="Y52" s="208">
        <v>90.33</v>
      </c>
      <c r="Z52" s="207">
        <v>15.1</v>
      </c>
      <c r="AA52" s="208">
        <v>187.4</v>
      </c>
      <c r="AB52" s="207">
        <v>37.049999999999997</v>
      </c>
      <c r="AC52" s="208">
        <v>133.76</v>
      </c>
      <c r="AD52" s="207">
        <v>25.42</v>
      </c>
      <c r="AE52" s="208">
        <v>224.73</v>
      </c>
      <c r="AF52" s="207">
        <v>82.4</v>
      </c>
      <c r="AG52" s="208">
        <v>324.14999999999998</v>
      </c>
      <c r="AH52" s="207">
        <v>186.22</v>
      </c>
      <c r="AI52" s="208">
        <v>283.27</v>
      </c>
    </row>
    <row r="53" spans="1:35" x14ac:dyDescent="0.2">
      <c r="A53" s="860"/>
      <c r="B53" s="866" t="s">
        <v>469</v>
      </c>
      <c r="C53" s="814"/>
      <c r="D53" s="207">
        <v>0</v>
      </c>
      <c r="E53" s="208">
        <v>0</v>
      </c>
      <c r="F53" s="207">
        <v>88.44</v>
      </c>
      <c r="G53" s="208">
        <v>421.6</v>
      </c>
      <c r="H53" s="207">
        <v>544.9</v>
      </c>
      <c r="I53" s="208">
        <v>977.2</v>
      </c>
      <c r="J53" s="207">
        <v>191.76</v>
      </c>
      <c r="K53" s="208">
        <v>530.9</v>
      </c>
      <c r="L53" s="207">
        <v>209.49</v>
      </c>
      <c r="M53" s="208">
        <v>1713.2</v>
      </c>
      <c r="N53" s="207">
        <v>916.34</v>
      </c>
      <c r="O53" s="208">
        <v>878.8</v>
      </c>
      <c r="P53" s="207">
        <v>803.83</v>
      </c>
      <c r="Q53" s="208">
        <v>819.23</v>
      </c>
      <c r="R53" s="207">
        <v>416.12</v>
      </c>
      <c r="S53" s="208">
        <v>385.3</v>
      </c>
      <c r="T53" s="207">
        <v>99.56</v>
      </c>
      <c r="U53" s="208">
        <v>542.72</v>
      </c>
      <c r="V53" s="207">
        <v>97.31</v>
      </c>
      <c r="W53" s="208">
        <v>227.59</v>
      </c>
      <c r="X53" s="207">
        <v>346.95</v>
      </c>
      <c r="Y53" s="208">
        <v>920.32</v>
      </c>
      <c r="Z53" s="207">
        <v>1616.4</v>
      </c>
      <c r="AA53" s="208">
        <v>798.8</v>
      </c>
      <c r="AB53" s="207">
        <v>105.77</v>
      </c>
      <c r="AC53" s="208">
        <v>203.3</v>
      </c>
      <c r="AD53" s="207">
        <v>87.73</v>
      </c>
      <c r="AE53" s="208">
        <v>396.89</v>
      </c>
      <c r="AF53" s="207">
        <v>46.49</v>
      </c>
      <c r="AG53" s="208">
        <v>373.65</v>
      </c>
      <c r="AH53" s="207">
        <v>32.93</v>
      </c>
      <c r="AI53" s="208">
        <v>557.57000000000005</v>
      </c>
    </row>
    <row r="54" spans="1:35" x14ac:dyDescent="0.2">
      <c r="A54" s="860"/>
      <c r="B54" s="866" t="s">
        <v>470</v>
      </c>
      <c r="C54" s="814"/>
      <c r="D54" s="207">
        <v>235.78</v>
      </c>
      <c r="E54" s="208">
        <v>1033</v>
      </c>
      <c r="F54" s="207">
        <v>0</v>
      </c>
      <c r="G54" s="208">
        <v>10.3</v>
      </c>
      <c r="H54" s="207">
        <v>78.73</v>
      </c>
      <c r="I54" s="208">
        <v>0</v>
      </c>
      <c r="J54" s="207">
        <v>49.89</v>
      </c>
      <c r="K54" s="208">
        <v>2.7</v>
      </c>
      <c r="L54" s="207">
        <v>6.46</v>
      </c>
      <c r="M54" s="208">
        <v>176.5</v>
      </c>
      <c r="N54" s="207">
        <v>28.4</v>
      </c>
      <c r="O54" s="208">
        <v>124.6</v>
      </c>
      <c r="P54" s="207">
        <v>0</v>
      </c>
      <c r="Q54" s="208">
        <v>16.72</v>
      </c>
      <c r="R54" s="207">
        <v>13.5</v>
      </c>
      <c r="S54" s="208">
        <v>205.4</v>
      </c>
      <c r="T54" s="207">
        <v>34.39</v>
      </c>
      <c r="U54" s="208">
        <v>205.39</v>
      </c>
      <c r="V54" s="207">
        <v>29.65</v>
      </c>
      <c r="W54" s="208">
        <v>0</v>
      </c>
      <c r="X54" s="207">
        <v>21.6</v>
      </c>
      <c r="Y54" s="208">
        <v>90.75</v>
      </c>
      <c r="Z54" s="207">
        <v>30.7</v>
      </c>
      <c r="AA54" s="208">
        <v>472</v>
      </c>
      <c r="AB54" s="207">
        <v>48.75</v>
      </c>
      <c r="AC54" s="208">
        <v>434.52</v>
      </c>
      <c r="AD54" s="207">
        <v>8.19</v>
      </c>
      <c r="AE54" s="208">
        <v>293.83</v>
      </c>
      <c r="AF54" s="207">
        <v>0</v>
      </c>
      <c r="AG54" s="208">
        <v>96.6</v>
      </c>
      <c r="AH54" s="207">
        <v>0</v>
      </c>
      <c r="AI54" s="208">
        <v>440.31</v>
      </c>
    </row>
    <row r="55" spans="1:35" x14ac:dyDescent="0.2">
      <c r="A55" s="860"/>
      <c r="B55" s="866" t="s">
        <v>471</v>
      </c>
      <c r="C55" s="814"/>
      <c r="D55" s="207">
        <v>0</v>
      </c>
      <c r="E55" s="208">
        <v>1019.25</v>
      </c>
      <c r="F55" s="207">
        <v>597.20000000000005</v>
      </c>
      <c r="G55" s="208">
        <v>146.9</v>
      </c>
      <c r="H55" s="207">
        <v>397.7</v>
      </c>
      <c r="I55" s="208">
        <v>392.8</v>
      </c>
      <c r="J55" s="207">
        <v>338.17</v>
      </c>
      <c r="K55" s="208">
        <v>374</v>
      </c>
      <c r="L55" s="207">
        <v>10.6</v>
      </c>
      <c r="M55" s="208">
        <v>807.8</v>
      </c>
      <c r="N55" s="207">
        <v>336.95</v>
      </c>
      <c r="O55" s="208">
        <v>42.1</v>
      </c>
      <c r="P55" s="207">
        <v>441.29</v>
      </c>
      <c r="Q55" s="208">
        <v>79.59</v>
      </c>
      <c r="R55" s="207">
        <v>341.95</v>
      </c>
      <c r="S55" s="208">
        <v>101.37</v>
      </c>
      <c r="T55" s="207">
        <v>86.4</v>
      </c>
      <c r="U55" s="208">
        <v>101.37</v>
      </c>
      <c r="V55" s="207">
        <v>128.29</v>
      </c>
      <c r="W55" s="208">
        <v>482.52</v>
      </c>
      <c r="X55" s="207">
        <v>45.53</v>
      </c>
      <c r="Y55" s="208">
        <v>955.67</v>
      </c>
      <c r="Z55" s="207">
        <v>314.39999999999998</v>
      </c>
      <c r="AA55" s="208">
        <v>1262.9000000000001</v>
      </c>
      <c r="AB55" s="207">
        <v>87.45</v>
      </c>
      <c r="AC55" s="208">
        <v>2010.53</v>
      </c>
      <c r="AD55" s="207">
        <v>10.44</v>
      </c>
      <c r="AE55" s="208">
        <v>1484.08</v>
      </c>
      <c r="AF55" s="207">
        <v>56.89</v>
      </c>
      <c r="AG55" s="208">
        <v>1380.13</v>
      </c>
      <c r="AH55" s="207">
        <v>117.33</v>
      </c>
      <c r="AI55" s="208">
        <v>1272.8499999999999</v>
      </c>
    </row>
    <row r="56" spans="1:35" x14ac:dyDescent="0.2">
      <c r="A56" s="860"/>
      <c r="B56" s="866" t="s">
        <v>473</v>
      </c>
      <c r="C56" s="814"/>
      <c r="D56" s="207">
        <v>0</v>
      </c>
      <c r="E56" s="208">
        <v>0</v>
      </c>
      <c r="F56" s="207">
        <v>74.400000000000006</v>
      </c>
      <c r="G56" s="208">
        <v>708.2</v>
      </c>
      <c r="H56" s="207">
        <v>229.4</v>
      </c>
      <c r="I56" s="208">
        <v>402.9</v>
      </c>
      <c r="J56" s="207">
        <v>449.03</v>
      </c>
      <c r="K56" s="208">
        <v>1128.5</v>
      </c>
      <c r="L56" s="207">
        <v>70.819999999999993</v>
      </c>
      <c r="M56" s="208">
        <v>798.7</v>
      </c>
      <c r="N56" s="207">
        <v>226.06</v>
      </c>
      <c r="O56" s="208">
        <v>330.8</v>
      </c>
      <c r="P56" s="207">
        <v>129.25</v>
      </c>
      <c r="Q56" s="208">
        <v>171.24</v>
      </c>
      <c r="R56" s="207">
        <v>66.3</v>
      </c>
      <c r="S56" s="208">
        <v>254.3</v>
      </c>
      <c r="T56" s="207">
        <v>66.33</v>
      </c>
      <c r="U56" s="208">
        <v>457.28</v>
      </c>
      <c r="V56" s="207">
        <v>22.76</v>
      </c>
      <c r="W56" s="208">
        <v>17.100000000000001</v>
      </c>
      <c r="X56" s="207">
        <v>142.85</v>
      </c>
      <c r="Y56" s="208">
        <v>309.52999999999997</v>
      </c>
      <c r="Z56" s="207">
        <v>100.8</v>
      </c>
      <c r="AA56" s="208">
        <v>422.6</v>
      </c>
      <c r="AB56" s="207">
        <v>78.25</v>
      </c>
      <c r="AC56" s="208">
        <v>440.44</v>
      </c>
      <c r="AD56" s="207">
        <v>49.66</v>
      </c>
      <c r="AE56" s="208">
        <v>742.41</v>
      </c>
      <c r="AF56" s="207">
        <v>63.51</v>
      </c>
      <c r="AG56" s="208">
        <v>428.63</v>
      </c>
      <c r="AH56" s="207">
        <v>38.799999999999997</v>
      </c>
      <c r="AI56" s="208">
        <v>274.39999999999998</v>
      </c>
    </row>
    <row r="57" spans="1:35" x14ac:dyDescent="0.2">
      <c r="A57" s="860"/>
      <c r="B57" s="866" t="s">
        <v>474</v>
      </c>
      <c r="C57" s="814"/>
      <c r="D57" s="285">
        <v>35.700000000000003</v>
      </c>
      <c r="E57" s="286">
        <v>556.1</v>
      </c>
      <c r="F57" s="285">
        <v>48.1</v>
      </c>
      <c r="G57" s="286">
        <v>1701.5</v>
      </c>
      <c r="H57" s="285">
        <v>237.26</v>
      </c>
      <c r="I57" s="286">
        <v>35</v>
      </c>
      <c r="J57" s="285">
        <v>505.31</v>
      </c>
      <c r="K57" s="286">
        <v>1092.5</v>
      </c>
      <c r="L57" s="285">
        <v>310.51</v>
      </c>
      <c r="M57" s="286">
        <v>191.4</v>
      </c>
      <c r="N57" s="285">
        <v>357.73</v>
      </c>
      <c r="O57" s="286">
        <v>703.2</v>
      </c>
      <c r="P57" s="285">
        <v>245.56</v>
      </c>
      <c r="Q57" s="286">
        <v>457.91</v>
      </c>
      <c r="R57" s="285">
        <v>278.89</v>
      </c>
      <c r="S57" s="286">
        <v>1051.9000000000001</v>
      </c>
      <c r="T57" s="285">
        <v>241.6</v>
      </c>
      <c r="U57" s="286">
        <v>1051.92</v>
      </c>
      <c r="V57" s="285">
        <v>6.39</v>
      </c>
      <c r="W57" s="286">
        <v>313.45</v>
      </c>
      <c r="X57" s="285">
        <v>42.3</v>
      </c>
      <c r="Y57" s="286">
        <v>254.73</v>
      </c>
      <c r="Z57" s="285">
        <v>304.10000000000002</v>
      </c>
      <c r="AA57" s="286">
        <v>704.7</v>
      </c>
      <c r="AB57" s="285">
        <v>122.24</v>
      </c>
      <c r="AC57" s="286">
        <v>545.25</v>
      </c>
      <c r="AD57" s="285">
        <v>113.28</v>
      </c>
      <c r="AE57" s="286">
        <v>564.37</v>
      </c>
      <c r="AF57" s="285">
        <v>119.07</v>
      </c>
      <c r="AG57" s="286">
        <v>718.33</v>
      </c>
      <c r="AH57" s="285">
        <v>25.98</v>
      </c>
      <c r="AI57" s="286">
        <v>775.35</v>
      </c>
    </row>
    <row r="58" spans="1:35" ht="13.5" thickBot="1" x14ac:dyDescent="0.25">
      <c r="A58" s="861"/>
      <c r="B58" s="817" t="s">
        <v>551</v>
      </c>
      <c r="C58" s="818"/>
      <c r="D58" s="288">
        <v>0</v>
      </c>
      <c r="E58" s="289">
        <v>0</v>
      </c>
      <c r="F58" s="288">
        <v>0</v>
      </c>
      <c r="G58" s="289">
        <v>0</v>
      </c>
      <c r="H58" s="288">
        <v>0</v>
      </c>
      <c r="I58" s="289">
        <v>0</v>
      </c>
      <c r="J58" s="288">
        <v>0</v>
      </c>
      <c r="K58" s="289">
        <v>0</v>
      </c>
      <c r="L58" s="288">
        <v>0</v>
      </c>
      <c r="M58" s="289">
        <v>0</v>
      </c>
      <c r="N58" s="288">
        <v>0</v>
      </c>
      <c r="O58" s="289">
        <v>0</v>
      </c>
      <c r="P58" s="288">
        <v>0</v>
      </c>
      <c r="Q58" s="289">
        <v>0</v>
      </c>
      <c r="R58" s="288">
        <v>0</v>
      </c>
      <c r="S58" s="289">
        <v>0</v>
      </c>
      <c r="T58" s="288">
        <v>0</v>
      </c>
      <c r="U58" s="289">
        <v>0</v>
      </c>
      <c r="V58" s="288">
        <v>0</v>
      </c>
      <c r="W58" s="289">
        <v>0</v>
      </c>
      <c r="X58" s="288">
        <v>0</v>
      </c>
      <c r="Y58" s="289">
        <v>0</v>
      </c>
      <c r="Z58" s="288">
        <v>0</v>
      </c>
      <c r="AA58" s="289">
        <v>0</v>
      </c>
      <c r="AB58" s="288">
        <v>177.65</v>
      </c>
      <c r="AC58" s="289">
        <v>2583.79</v>
      </c>
      <c r="AD58" s="288">
        <v>0</v>
      </c>
      <c r="AE58" s="289">
        <v>841.13</v>
      </c>
      <c r="AF58" s="288">
        <v>0</v>
      </c>
      <c r="AG58" s="289">
        <v>0</v>
      </c>
      <c r="AH58" s="288">
        <v>0</v>
      </c>
      <c r="AI58" s="289">
        <v>0</v>
      </c>
    </row>
    <row r="59" spans="1:35" ht="14.25" thickTop="1" thickBot="1" x14ac:dyDescent="0.25">
      <c r="A59" s="847" t="s">
        <v>476</v>
      </c>
      <c r="B59" s="848"/>
      <c r="C59" s="849"/>
      <c r="D59" s="299">
        <f t="shared" ref="D59:AG59" si="3">SUM(D44:D58)</f>
        <v>2652.6600000000003</v>
      </c>
      <c r="E59" s="300">
        <f t="shared" si="3"/>
        <v>10150.08</v>
      </c>
      <c r="F59" s="299">
        <f t="shared" si="3"/>
        <v>1579.99</v>
      </c>
      <c r="G59" s="300">
        <f t="shared" si="3"/>
        <v>6366.1</v>
      </c>
      <c r="H59" s="299">
        <f t="shared" si="3"/>
        <v>2737.41</v>
      </c>
      <c r="I59" s="300">
        <f t="shared" si="3"/>
        <v>4575.2</v>
      </c>
      <c r="J59" s="299">
        <f t="shared" si="3"/>
        <v>3320.28</v>
      </c>
      <c r="K59" s="300">
        <f t="shared" si="3"/>
        <v>10765.5</v>
      </c>
      <c r="L59" s="299">
        <f t="shared" si="3"/>
        <v>1271.81</v>
      </c>
      <c r="M59" s="300">
        <f t="shared" si="3"/>
        <v>7843.8999999999987</v>
      </c>
      <c r="N59" s="299">
        <f t="shared" si="3"/>
        <v>5214.4400000000005</v>
      </c>
      <c r="O59" s="300">
        <f t="shared" si="3"/>
        <v>5253.6</v>
      </c>
      <c r="P59" s="299">
        <f t="shared" si="3"/>
        <v>4160.47</v>
      </c>
      <c r="Q59" s="300">
        <f t="shared" si="3"/>
        <v>7970.19</v>
      </c>
      <c r="R59" s="299">
        <f t="shared" si="3"/>
        <v>2836.4999999999995</v>
      </c>
      <c r="S59" s="300">
        <f t="shared" si="3"/>
        <v>8385.67</v>
      </c>
      <c r="T59" s="299">
        <f t="shared" si="3"/>
        <v>2055.0000000000005</v>
      </c>
      <c r="U59" s="300">
        <f t="shared" si="3"/>
        <v>9616.91</v>
      </c>
      <c r="V59" s="299">
        <f t="shared" si="3"/>
        <v>3304.9900000000007</v>
      </c>
      <c r="W59" s="300">
        <f t="shared" si="3"/>
        <v>7664.78</v>
      </c>
      <c r="X59" s="299">
        <f t="shared" si="3"/>
        <v>2935.27</v>
      </c>
      <c r="Y59" s="300">
        <f t="shared" si="3"/>
        <v>9446.5499999999993</v>
      </c>
      <c r="Z59" s="299">
        <f t="shared" si="3"/>
        <v>4017.8</v>
      </c>
      <c r="AA59" s="300">
        <f t="shared" si="3"/>
        <v>11279</v>
      </c>
      <c r="AB59" s="299">
        <f t="shared" si="3"/>
        <v>1839.2230000000002</v>
      </c>
      <c r="AC59" s="300">
        <f t="shared" si="3"/>
        <v>14197.460000000003</v>
      </c>
      <c r="AD59" s="299">
        <f t="shared" si="3"/>
        <v>909.25</v>
      </c>
      <c r="AE59" s="300">
        <f t="shared" si="3"/>
        <v>14075.849999999999</v>
      </c>
      <c r="AF59" s="299">
        <f t="shared" si="3"/>
        <v>772.06</v>
      </c>
      <c r="AG59" s="300">
        <f t="shared" si="3"/>
        <v>14242.019999999997</v>
      </c>
      <c r="AH59" s="299">
        <f t="shared" ref="AH59:AI59" si="4">SUM(AH44:AH58)</f>
        <v>610.81999999999994</v>
      </c>
      <c r="AI59" s="300">
        <f t="shared" si="4"/>
        <v>13128.1</v>
      </c>
    </row>
    <row r="60" spans="1:35" x14ac:dyDescent="0.2">
      <c r="A60" s="786" t="s">
        <v>477</v>
      </c>
      <c r="B60" s="867" t="s">
        <v>477</v>
      </c>
      <c r="C60" s="601"/>
      <c r="D60" s="207">
        <v>42.51</v>
      </c>
      <c r="E60" s="208">
        <v>1001</v>
      </c>
      <c r="F60" s="207">
        <v>19.7</v>
      </c>
      <c r="G60" s="208">
        <v>1157.5999999999999</v>
      </c>
      <c r="H60" s="207">
        <v>30</v>
      </c>
      <c r="I60" s="208">
        <v>819.7</v>
      </c>
      <c r="J60" s="207">
        <v>0</v>
      </c>
      <c r="K60" s="208">
        <v>359.9</v>
      </c>
      <c r="L60" s="207">
        <v>0</v>
      </c>
      <c r="M60" s="208">
        <v>327.8</v>
      </c>
      <c r="N60" s="207">
        <v>0</v>
      </c>
      <c r="O60" s="208">
        <v>106</v>
      </c>
      <c r="P60" s="207">
        <v>0</v>
      </c>
      <c r="Q60" s="208">
        <v>50.56</v>
      </c>
      <c r="R60" s="207">
        <v>14.88</v>
      </c>
      <c r="S60" s="208">
        <v>0</v>
      </c>
      <c r="T60" s="207">
        <v>4.8</v>
      </c>
      <c r="U60" s="208">
        <v>61.31</v>
      </c>
      <c r="V60" s="207">
        <v>0</v>
      </c>
      <c r="W60" s="208">
        <v>0</v>
      </c>
      <c r="X60" s="207">
        <v>30.5</v>
      </c>
      <c r="Y60" s="208">
        <v>272.91000000000003</v>
      </c>
      <c r="Z60" s="284">
        <v>0</v>
      </c>
      <c r="AA60" s="208">
        <v>65.900000000000006</v>
      </c>
      <c r="AB60" s="284">
        <v>4.6100000000000003</v>
      </c>
      <c r="AC60" s="208">
        <v>179.79</v>
      </c>
      <c r="AD60" s="284">
        <v>0</v>
      </c>
      <c r="AE60" s="208">
        <v>104.95</v>
      </c>
      <c r="AF60" s="284">
        <v>0</v>
      </c>
      <c r="AG60" s="208">
        <v>73.67</v>
      </c>
      <c r="AH60" s="284">
        <v>0</v>
      </c>
      <c r="AI60" s="208">
        <v>15.69</v>
      </c>
    </row>
    <row r="61" spans="1:35" x14ac:dyDescent="0.2">
      <c r="A61" s="787"/>
      <c r="B61" s="720" t="s">
        <v>478</v>
      </c>
      <c r="C61" s="631"/>
      <c r="D61" s="207">
        <v>0</v>
      </c>
      <c r="E61" s="208">
        <v>0</v>
      </c>
      <c r="F61" s="207">
        <v>2.2999999999999998</v>
      </c>
      <c r="G61" s="208">
        <v>48.8</v>
      </c>
      <c r="H61" s="207">
        <v>13.7</v>
      </c>
      <c r="I61" s="208">
        <v>95.9</v>
      </c>
      <c r="J61" s="207">
        <v>0</v>
      </c>
      <c r="K61" s="208">
        <v>216.2</v>
      </c>
      <c r="L61" s="207">
        <v>0</v>
      </c>
      <c r="M61" s="208">
        <v>500.1</v>
      </c>
      <c r="N61" s="207">
        <v>0</v>
      </c>
      <c r="O61" s="208">
        <v>206.8</v>
      </c>
      <c r="P61" s="207">
        <v>0</v>
      </c>
      <c r="Q61" s="208">
        <v>24.46</v>
      </c>
      <c r="R61" s="207">
        <v>0</v>
      </c>
      <c r="S61" s="208">
        <v>0</v>
      </c>
      <c r="T61" s="207">
        <v>0</v>
      </c>
      <c r="U61" s="208">
        <v>63.55</v>
      </c>
      <c r="V61" s="207">
        <v>0</v>
      </c>
      <c r="W61" s="208">
        <v>23.85</v>
      </c>
      <c r="X61" s="207">
        <v>0</v>
      </c>
      <c r="Y61" s="208">
        <v>319.94</v>
      </c>
      <c r="Z61" s="284">
        <v>0</v>
      </c>
      <c r="AA61" s="208">
        <v>557.70000000000005</v>
      </c>
      <c r="AB61" s="284">
        <v>2.25</v>
      </c>
      <c r="AC61" s="208">
        <v>382.41</v>
      </c>
      <c r="AD61" s="284">
        <v>1.67</v>
      </c>
      <c r="AE61" s="208">
        <v>201.39</v>
      </c>
      <c r="AF61" s="284">
        <v>0</v>
      </c>
      <c r="AG61" s="208">
        <v>742.18</v>
      </c>
      <c r="AH61" s="284">
        <v>1.01</v>
      </c>
      <c r="AI61" s="208">
        <v>451.53</v>
      </c>
    </row>
    <row r="62" spans="1:35" x14ac:dyDescent="0.2">
      <c r="A62" s="787"/>
      <c r="B62" s="720" t="s">
        <v>479</v>
      </c>
      <c r="C62" s="631"/>
      <c r="D62" s="207">
        <v>183</v>
      </c>
      <c r="E62" s="208">
        <v>448.62</v>
      </c>
      <c r="F62" s="207">
        <v>29.3</v>
      </c>
      <c r="G62" s="208">
        <v>0</v>
      </c>
      <c r="H62" s="207">
        <v>0</v>
      </c>
      <c r="I62" s="208">
        <v>0</v>
      </c>
      <c r="J62" s="207">
        <v>314.60000000000002</v>
      </c>
      <c r="K62" s="208">
        <v>345</v>
      </c>
      <c r="L62" s="207">
        <v>0</v>
      </c>
      <c r="M62" s="208">
        <v>0</v>
      </c>
      <c r="N62" s="207">
        <v>0</v>
      </c>
      <c r="O62" s="208">
        <v>11.7</v>
      </c>
      <c r="P62" s="207">
        <v>0</v>
      </c>
      <c r="Q62" s="208">
        <v>28.42</v>
      </c>
      <c r="R62" s="207">
        <v>0</v>
      </c>
      <c r="S62" s="208">
        <v>0</v>
      </c>
      <c r="T62" s="207">
        <v>0</v>
      </c>
      <c r="U62" s="208">
        <v>40.29</v>
      </c>
      <c r="V62" s="207">
        <v>0</v>
      </c>
      <c r="W62" s="208">
        <v>0</v>
      </c>
      <c r="X62" s="207">
        <v>0</v>
      </c>
      <c r="Y62" s="208">
        <v>0</v>
      </c>
      <c r="Z62" s="284">
        <v>0</v>
      </c>
      <c r="AA62" s="208">
        <v>0</v>
      </c>
      <c r="AB62" s="284">
        <v>0</v>
      </c>
      <c r="AC62" s="208">
        <v>0</v>
      </c>
      <c r="AD62" s="284">
        <v>0</v>
      </c>
      <c r="AE62" s="208">
        <v>0</v>
      </c>
      <c r="AF62" s="284">
        <v>0</v>
      </c>
      <c r="AG62" s="208">
        <v>0.95</v>
      </c>
      <c r="AH62" s="284">
        <v>0</v>
      </c>
      <c r="AI62" s="208">
        <v>0</v>
      </c>
    </row>
    <row r="63" spans="1:35" x14ac:dyDescent="0.2">
      <c r="A63" s="787"/>
      <c r="B63" s="720" t="s">
        <v>480</v>
      </c>
      <c r="C63" s="631"/>
      <c r="D63" s="207">
        <v>129</v>
      </c>
      <c r="E63" s="208">
        <v>329</v>
      </c>
      <c r="F63" s="207">
        <v>140.87</v>
      </c>
      <c r="G63" s="208">
        <v>1083.8</v>
      </c>
      <c r="H63" s="207">
        <v>266.31</v>
      </c>
      <c r="I63" s="208">
        <v>586</v>
      </c>
      <c r="J63" s="207">
        <v>266.95999999999998</v>
      </c>
      <c r="K63" s="208">
        <v>261.2</v>
      </c>
      <c r="L63" s="207">
        <v>130.87</v>
      </c>
      <c r="M63" s="208">
        <v>891.1</v>
      </c>
      <c r="N63" s="207">
        <v>262.58</v>
      </c>
      <c r="O63" s="208">
        <v>328</v>
      </c>
      <c r="P63" s="207">
        <v>313.31</v>
      </c>
      <c r="Q63" s="208">
        <v>563.82000000000005</v>
      </c>
      <c r="R63" s="207">
        <v>215.88</v>
      </c>
      <c r="S63" s="208">
        <v>0</v>
      </c>
      <c r="T63" s="207">
        <v>168.2</v>
      </c>
      <c r="U63" s="208">
        <v>578.4</v>
      </c>
      <c r="V63" s="207">
        <v>6.55</v>
      </c>
      <c r="W63" s="208">
        <v>41.11</v>
      </c>
      <c r="X63" s="207">
        <v>86.93</v>
      </c>
      <c r="Y63" s="208">
        <v>455.87</v>
      </c>
      <c r="Z63" s="284">
        <v>28</v>
      </c>
      <c r="AA63" s="208">
        <v>493.3</v>
      </c>
      <c r="AB63" s="284">
        <v>275.3</v>
      </c>
      <c r="AC63" s="208">
        <v>967.38</v>
      </c>
      <c r="AD63" s="284">
        <v>41.43</v>
      </c>
      <c r="AE63" s="208">
        <v>1317.26</v>
      </c>
      <c r="AF63" s="284">
        <v>7.9</v>
      </c>
      <c r="AG63" s="208">
        <v>1316.09</v>
      </c>
      <c r="AH63" s="284">
        <v>0</v>
      </c>
      <c r="AI63" s="208">
        <v>771.52</v>
      </c>
    </row>
    <row r="64" spans="1:35" x14ac:dyDescent="0.2">
      <c r="A64" s="787"/>
      <c r="B64" s="720" t="s">
        <v>481</v>
      </c>
      <c r="C64" s="631"/>
      <c r="D64" s="207">
        <v>0</v>
      </c>
      <c r="E64" s="208">
        <v>2527</v>
      </c>
      <c r="F64" s="207">
        <v>20.27</v>
      </c>
      <c r="G64" s="208">
        <v>127.7</v>
      </c>
      <c r="H64" s="207">
        <v>99.44</v>
      </c>
      <c r="I64" s="208">
        <v>825.7</v>
      </c>
      <c r="J64" s="207">
        <v>130.99</v>
      </c>
      <c r="K64" s="208">
        <v>1029.0999999999999</v>
      </c>
      <c r="L64" s="207">
        <v>25.7</v>
      </c>
      <c r="M64" s="208">
        <v>1472.7</v>
      </c>
      <c r="N64" s="207">
        <v>134.56</v>
      </c>
      <c r="O64" s="208">
        <v>1144.3</v>
      </c>
      <c r="P64" s="207">
        <v>101.92</v>
      </c>
      <c r="Q64" s="208">
        <v>673.61</v>
      </c>
      <c r="R64" s="207">
        <v>53.94</v>
      </c>
      <c r="S64" s="208">
        <v>1822</v>
      </c>
      <c r="T64" s="207">
        <v>56.86</v>
      </c>
      <c r="U64" s="208">
        <v>2469.3200000000002</v>
      </c>
      <c r="V64" s="207">
        <v>45.97</v>
      </c>
      <c r="W64" s="208">
        <v>743.07</v>
      </c>
      <c r="X64" s="207">
        <v>52.51</v>
      </c>
      <c r="Y64" s="208">
        <v>642.08000000000004</v>
      </c>
      <c r="Z64" s="284">
        <v>30.8</v>
      </c>
      <c r="AA64" s="208">
        <v>705.1</v>
      </c>
      <c r="AB64" s="284">
        <v>129.16999999999999</v>
      </c>
      <c r="AC64" s="208">
        <v>34.049999999999997</v>
      </c>
      <c r="AD64" s="284">
        <v>149.13999999999999</v>
      </c>
      <c r="AE64" s="208">
        <v>227.47</v>
      </c>
      <c r="AF64" s="284">
        <v>37.56</v>
      </c>
      <c r="AG64" s="208">
        <v>258.7</v>
      </c>
      <c r="AH64" s="284">
        <v>0</v>
      </c>
      <c r="AI64" s="208">
        <v>185.55</v>
      </c>
    </row>
    <row r="65" spans="1:35" x14ac:dyDescent="0.2">
      <c r="A65" s="787"/>
      <c r="B65" s="720" t="s">
        <v>482</v>
      </c>
      <c r="C65" s="631"/>
      <c r="D65" s="207">
        <v>120.1</v>
      </c>
      <c r="E65" s="208">
        <v>882</v>
      </c>
      <c r="F65" s="207">
        <v>77</v>
      </c>
      <c r="G65" s="208">
        <v>111.4</v>
      </c>
      <c r="H65" s="207">
        <v>0</v>
      </c>
      <c r="I65" s="208">
        <v>22.2</v>
      </c>
      <c r="J65" s="207">
        <v>4.2</v>
      </c>
      <c r="K65" s="208">
        <v>385.6</v>
      </c>
      <c r="L65" s="207">
        <v>0</v>
      </c>
      <c r="M65" s="208">
        <v>2.8</v>
      </c>
      <c r="N65" s="207">
        <v>0</v>
      </c>
      <c r="O65" s="208">
        <v>76.099999999999994</v>
      </c>
      <c r="P65" s="207">
        <v>0</v>
      </c>
      <c r="Q65" s="208">
        <v>3.31</v>
      </c>
      <c r="R65" s="207">
        <v>0</v>
      </c>
      <c r="S65" s="208">
        <v>0</v>
      </c>
      <c r="T65" s="207">
        <v>0</v>
      </c>
      <c r="U65" s="208">
        <v>48.3</v>
      </c>
      <c r="V65" s="207">
        <v>0</v>
      </c>
      <c r="W65" s="208">
        <v>0</v>
      </c>
      <c r="X65" s="207">
        <v>0</v>
      </c>
      <c r="Y65" s="208">
        <v>306.95</v>
      </c>
      <c r="Z65" s="284">
        <v>0</v>
      </c>
      <c r="AA65" s="208">
        <v>508.2</v>
      </c>
      <c r="AB65" s="284">
        <v>0</v>
      </c>
      <c r="AC65" s="208">
        <v>472.2</v>
      </c>
      <c r="AD65" s="284">
        <v>0</v>
      </c>
      <c r="AE65" s="208">
        <v>324.06</v>
      </c>
      <c r="AF65" s="284">
        <v>0</v>
      </c>
      <c r="AG65" s="208">
        <v>994.74</v>
      </c>
      <c r="AH65" s="284">
        <v>3.18</v>
      </c>
      <c r="AI65" s="208">
        <v>833.96</v>
      </c>
    </row>
    <row r="66" spans="1:35" x14ac:dyDescent="0.2">
      <c r="A66" s="787"/>
      <c r="B66" s="720" t="s">
        <v>483</v>
      </c>
      <c r="C66" s="631"/>
      <c r="D66" s="207">
        <v>118.8</v>
      </c>
      <c r="E66" s="208">
        <v>470</v>
      </c>
      <c r="F66" s="207">
        <v>5.8</v>
      </c>
      <c r="G66" s="208">
        <v>157.4</v>
      </c>
      <c r="H66" s="207">
        <v>21.3</v>
      </c>
      <c r="I66" s="208">
        <v>189.4</v>
      </c>
      <c r="J66" s="207">
        <v>0</v>
      </c>
      <c r="K66" s="208">
        <v>65.099999999999994</v>
      </c>
      <c r="L66" s="207">
        <v>0</v>
      </c>
      <c r="M66" s="208">
        <v>90.2</v>
      </c>
      <c r="N66" s="207">
        <v>0</v>
      </c>
      <c r="O66" s="208">
        <v>35</v>
      </c>
      <c r="P66" s="207">
        <v>8.49</v>
      </c>
      <c r="Q66" s="208">
        <v>96.15</v>
      </c>
      <c r="R66" s="207">
        <v>0</v>
      </c>
      <c r="S66" s="208">
        <v>0</v>
      </c>
      <c r="T66" s="207">
        <v>0</v>
      </c>
      <c r="U66" s="208">
        <v>27.2</v>
      </c>
      <c r="V66" s="207">
        <v>10.75</v>
      </c>
      <c r="W66" s="208">
        <v>0</v>
      </c>
      <c r="X66" s="207">
        <v>0</v>
      </c>
      <c r="Y66" s="208">
        <v>424.77</v>
      </c>
      <c r="Z66" s="284">
        <v>0</v>
      </c>
      <c r="AA66" s="208">
        <v>246.8</v>
      </c>
      <c r="AB66" s="284">
        <v>7.2</v>
      </c>
      <c r="AC66" s="208">
        <v>45.62</v>
      </c>
      <c r="AD66" s="284">
        <v>1.04</v>
      </c>
      <c r="AE66" s="208">
        <v>34.770000000000003</v>
      </c>
      <c r="AF66" s="284">
        <v>0</v>
      </c>
      <c r="AG66" s="208">
        <v>104.69</v>
      </c>
      <c r="AH66" s="284">
        <v>0</v>
      </c>
      <c r="AI66" s="208">
        <v>59.6</v>
      </c>
    </row>
    <row r="67" spans="1:35" x14ac:dyDescent="0.2">
      <c r="A67" s="787"/>
      <c r="B67" s="720" t="s">
        <v>484</v>
      </c>
      <c r="C67" s="631"/>
      <c r="D67" s="207">
        <v>0.3</v>
      </c>
      <c r="E67" s="208">
        <v>199</v>
      </c>
      <c r="F67" s="207">
        <v>0</v>
      </c>
      <c r="G67" s="208">
        <v>97.9</v>
      </c>
      <c r="H67" s="207">
        <v>0</v>
      </c>
      <c r="I67" s="208">
        <v>0</v>
      </c>
      <c r="J67" s="207">
        <v>0</v>
      </c>
      <c r="K67" s="208">
        <v>149</v>
      </c>
      <c r="L67" s="207">
        <v>0</v>
      </c>
      <c r="M67" s="208">
        <v>117.1</v>
      </c>
      <c r="N67" s="207">
        <v>0</v>
      </c>
      <c r="O67" s="208">
        <v>280.89999999999998</v>
      </c>
      <c r="P67" s="207">
        <v>0</v>
      </c>
      <c r="Q67" s="208">
        <v>103.74</v>
      </c>
      <c r="R67" s="207">
        <v>0</v>
      </c>
      <c r="S67" s="208">
        <v>74.5</v>
      </c>
      <c r="T67" s="207">
        <v>0</v>
      </c>
      <c r="U67" s="208">
        <v>74.540000000000006</v>
      </c>
      <c r="V67" s="207">
        <v>0</v>
      </c>
      <c r="W67" s="208">
        <v>123.73</v>
      </c>
      <c r="X67" s="207">
        <v>0</v>
      </c>
      <c r="Y67" s="208">
        <v>246.35</v>
      </c>
      <c r="Z67" s="284">
        <v>2.2000000000000002</v>
      </c>
      <c r="AA67" s="208">
        <v>213</v>
      </c>
      <c r="AB67" s="284">
        <v>0</v>
      </c>
      <c r="AC67" s="208">
        <v>326.35000000000002</v>
      </c>
      <c r="AD67" s="284">
        <v>0</v>
      </c>
      <c r="AE67" s="208">
        <v>2.2999999999999998</v>
      </c>
      <c r="AF67" s="284">
        <v>0</v>
      </c>
      <c r="AG67" s="208">
        <v>42.75</v>
      </c>
      <c r="AH67" s="284">
        <v>0</v>
      </c>
      <c r="AI67" s="208">
        <v>561.61</v>
      </c>
    </row>
    <row r="68" spans="1:35" x14ac:dyDescent="0.2">
      <c r="A68" s="787"/>
      <c r="B68" s="720" t="s">
        <v>472</v>
      </c>
      <c r="C68" s="631"/>
      <c r="D68" s="207">
        <v>0</v>
      </c>
      <c r="E68" s="208">
        <v>310</v>
      </c>
      <c r="F68" s="207">
        <v>133.16999999999999</v>
      </c>
      <c r="G68" s="208">
        <v>1342.4</v>
      </c>
      <c r="H68" s="207">
        <v>116.8</v>
      </c>
      <c r="I68" s="208">
        <v>2387.4</v>
      </c>
      <c r="J68" s="207">
        <v>102.61</v>
      </c>
      <c r="K68" s="208">
        <v>1773.5</v>
      </c>
      <c r="L68" s="207">
        <v>27.35</v>
      </c>
      <c r="M68" s="208">
        <v>1914.5</v>
      </c>
      <c r="N68" s="207">
        <v>85.8</v>
      </c>
      <c r="O68" s="208">
        <v>1271.0999999999999</v>
      </c>
      <c r="P68" s="207">
        <v>23.01</v>
      </c>
      <c r="Q68" s="208">
        <v>772.28</v>
      </c>
      <c r="R68" s="207">
        <v>87.7</v>
      </c>
      <c r="S68" s="208">
        <v>335.6</v>
      </c>
      <c r="T68" s="207">
        <v>69.319999999999993</v>
      </c>
      <c r="U68" s="208">
        <v>1623.04</v>
      </c>
      <c r="V68" s="207">
        <v>27.1</v>
      </c>
      <c r="W68" s="208">
        <v>842.67</v>
      </c>
      <c r="X68" s="207">
        <v>118.9</v>
      </c>
      <c r="Y68" s="208">
        <v>1850.52</v>
      </c>
      <c r="Z68" s="284">
        <v>33.6</v>
      </c>
      <c r="AA68" s="208">
        <v>3261.1</v>
      </c>
      <c r="AB68" s="284">
        <v>123.01</v>
      </c>
      <c r="AC68" s="208">
        <v>2693.36</v>
      </c>
      <c r="AD68" s="284">
        <v>46.25</v>
      </c>
      <c r="AE68" s="208">
        <v>2386.04</v>
      </c>
      <c r="AF68" s="284">
        <v>72.040000000000006</v>
      </c>
      <c r="AG68" s="208">
        <v>1306.9000000000001</v>
      </c>
      <c r="AH68" s="284">
        <v>33.700000000000003</v>
      </c>
      <c r="AI68" s="208">
        <v>1846.36</v>
      </c>
    </row>
    <row r="69" spans="1:35" x14ac:dyDescent="0.2">
      <c r="A69" s="787"/>
      <c r="B69" s="720" t="s">
        <v>485</v>
      </c>
      <c r="C69" s="631"/>
      <c r="D69" s="207">
        <v>0</v>
      </c>
      <c r="E69" s="208">
        <v>350.6</v>
      </c>
      <c r="F69" s="207">
        <v>0</v>
      </c>
      <c r="G69" s="208">
        <v>0</v>
      </c>
      <c r="H69" s="207">
        <v>0</v>
      </c>
      <c r="I69" s="208">
        <v>0</v>
      </c>
      <c r="J69" s="207">
        <v>0</v>
      </c>
      <c r="K69" s="208">
        <v>0</v>
      </c>
      <c r="L69" s="207">
        <v>0</v>
      </c>
      <c r="M69" s="208">
        <v>0</v>
      </c>
      <c r="N69" s="207">
        <v>0</v>
      </c>
      <c r="O69" s="208">
        <v>0</v>
      </c>
      <c r="P69" s="207">
        <v>0</v>
      </c>
      <c r="Q69" s="208">
        <v>0</v>
      </c>
      <c r="R69" s="207">
        <v>0</v>
      </c>
      <c r="S69" s="208">
        <v>0</v>
      </c>
      <c r="T69" s="207">
        <v>0</v>
      </c>
      <c r="U69" s="208">
        <v>0</v>
      </c>
      <c r="V69" s="207">
        <v>0</v>
      </c>
      <c r="W69" s="208">
        <v>0</v>
      </c>
      <c r="X69" s="207">
        <v>0</v>
      </c>
      <c r="Y69" s="208">
        <v>1.3</v>
      </c>
      <c r="Z69" s="284">
        <v>0</v>
      </c>
      <c r="AA69" s="208">
        <v>0</v>
      </c>
      <c r="AB69" s="284">
        <v>0</v>
      </c>
      <c r="AC69" s="208">
        <v>0</v>
      </c>
      <c r="AD69" s="284">
        <v>0</v>
      </c>
      <c r="AE69" s="208">
        <v>0</v>
      </c>
      <c r="AF69" s="284">
        <v>2.4</v>
      </c>
      <c r="AG69" s="208">
        <v>0</v>
      </c>
      <c r="AH69" s="284">
        <v>0</v>
      </c>
      <c r="AI69" s="208">
        <v>0</v>
      </c>
    </row>
    <row r="70" spans="1:35" x14ac:dyDescent="0.2">
      <c r="A70" s="787"/>
      <c r="B70" s="720" t="s">
        <v>486</v>
      </c>
      <c r="C70" s="631"/>
      <c r="D70" s="285">
        <v>0</v>
      </c>
      <c r="E70" s="286">
        <v>0</v>
      </c>
      <c r="F70" s="285">
        <v>33.6</v>
      </c>
      <c r="G70" s="286">
        <v>1156.5999999999999</v>
      </c>
      <c r="H70" s="285">
        <v>60.8</v>
      </c>
      <c r="I70" s="286">
        <v>438.6</v>
      </c>
      <c r="J70" s="285">
        <v>88.3</v>
      </c>
      <c r="K70" s="286">
        <v>151.69999999999999</v>
      </c>
      <c r="L70" s="285">
        <v>17.3</v>
      </c>
      <c r="M70" s="286">
        <v>287</v>
      </c>
      <c r="N70" s="285">
        <v>115.25</v>
      </c>
      <c r="O70" s="286">
        <v>273.2</v>
      </c>
      <c r="P70" s="285">
        <v>115.07</v>
      </c>
      <c r="Q70" s="286">
        <v>425.38</v>
      </c>
      <c r="R70" s="285">
        <v>46.2</v>
      </c>
      <c r="S70" s="286">
        <v>0</v>
      </c>
      <c r="T70" s="285">
        <v>11.4</v>
      </c>
      <c r="U70" s="286">
        <v>507.54</v>
      </c>
      <c r="V70" s="285">
        <v>217.12</v>
      </c>
      <c r="W70" s="286">
        <v>0</v>
      </c>
      <c r="X70" s="285">
        <v>0</v>
      </c>
      <c r="Y70" s="286">
        <v>957.33</v>
      </c>
      <c r="Z70" s="287">
        <v>43.3</v>
      </c>
      <c r="AA70" s="286">
        <v>980</v>
      </c>
      <c r="AB70" s="287">
        <v>56.57</v>
      </c>
      <c r="AC70" s="286">
        <v>479.75</v>
      </c>
      <c r="AD70" s="287">
        <v>44.99</v>
      </c>
      <c r="AE70" s="286">
        <v>1681.64</v>
      </c>
      <c r="AF70" s="287">
        <v>56.85</v>
      </c>
      <c r="AG70" s="286">
        <v>911.81</v>
      </c>
      <c r="AH70" s="287">
        <v>0</v>
      </c>
      <c r="AI70" s="286">
        <v>528.88</v>
      </c>
    </row>
    <row r="71" spans="1:35" ht="13.5" thickBot="1" x14ac:dyDescent="0.25">
      <c r="A71" s="788"/>
      <c r="B71" s="817" t="s">
        <v>551</v>
      </c>
      <c r="C71" s="818"/>
      <c r="D71" s="288">
        <v>0</v>
      </c>
      <c r="E71" s="289">
        <v>0</v>
      </c>
      <c r="F71" s="288">
        <v>0</v>
      </c>
      <c r="G71" s="289">
        <v>0</v>
      </c>
      <c r="H71" s="288">
        <v>0</v>
      </c>
      <c r="I71" s="289">
        <v>0</v>
      </c>
      <c r="J71" s="288">
        <v>0</v>
      </c>
      <c r="K71" s="289">
        <v>0</v>
      </c>
      <c r="L71" s="288">
        <v>0</v>
      </c>
      <c r="M71" s="289">
        <v>0</v>
      </c>
      <c r="N71" s="288">
        <v>0</v>
      </c>
      <c r="O71" s="289">
        <v>0</v>
      </c>
      <c r="P71" s="288">
        <v>0</v>
      </c>
      <c r="Q71" s="289">
        <v>0</v>
      </c>
      <c r="R71" s="288">
        <v>0</v>
      </c>
      <c r="S71" s="289">
        <v>0</v>
      </c>
      <c r="T71" s="288">
        <v>0</v>
      </c>
      <c r="U71" s="289">
        <v>0</v>
      </c>
      <c r="V71" s="288">
        <v>0</v>
      </c>
      <c r="W71" s="289">
        <v>0</v>
      </c>
      <c r="X71" s="288">
        <v>0</v>
      </c>
      <c r="Y71" s="289">
        <v>0</v>
      </c>
      <c r="Z71" s="290">
        <v>0</v>
      </c>
      <c r="AA71" s="289">
        <v>0</v>
      </c>
      <c r="AB71" s="290">
        <v>0</v>
      </c>
      <c r="AC71" s="289">
        <v>2329.1</v>
      </c>
      <c r="AD71" s="290">
        <v>0</v>
      </c>
      <c r="AE71" s="289">
        <v>488</v>
      </c>
      <c r="AF71" s="290">
        <v>0</v>
      </c>
      <c r="AG71" s="289">
        <v>0</v>
      </c>
      <c r="AH71" s="290">
        <v>0</v>
      </c>
      <c r="AI71" s="289">
        <v>0</v>
      </c>
    </row>
    <row r="72" spans="1:35" ht="14.25" thickTop="1" thickBot="1" x14ac:dyDescent="0.25">
      <c r="A72" s="847" t="s">
        <v>487</v>
      </c>
      <c r="B72" s="848"/>
      <c r="C72" s="849"/>
      <c r="D72" s="299">
        <f t="shared" ref="D72:AC72" si="5">SUM(D60:D71)</f>
        <v>593.70999999999992</v>
      </c>
      <c r="E72" s="300">
        <f t="shared" si="5"/>
        <v>6517.22</v>
      </c>
      <c r="F72" s="299">
        <f t="shared" si="5"/>
        <v>462.0100000000001</v>
      </c>
      <c r="G72" s="300">
        <f t="shared" si="5"/>
        <v>5283.6</v>
      </c>
      <c r="H72" s="299">
        <f t="shared" si="5"/>
        <v>608.34999999999991</v>
      </c>
      <c r="I72" s="300">
        <f t="shared" si="5"/>
        <v>5364.9000000000005</v>
      </c>
      <c r="J72" s="299">
        <f t="shared" si="5"/>
        <v>907.66</v>
      </c>
      <c r="K72" s="300">
        <f t="shared" si="5"/>
        <v>4736.2999999999993</v>
      </c>
      <c r="L72" s="299">
        <f t="shared" si="5"/>
        <v>201.22</v>
      </c>
      <c r="M72" s="300">
        <f t="shared" si="5"/>
        <v>5603.2999999999993</v>
      </c>
      <c r="N72" s="299">
        <f t="shared" si="5"/>
        <v>598.19000000000005</v>
      </c>
      <c r="O72" s="300">
        <f t="shared" si="5"/>
        <v>3733.0999999999995</v>
      </c>
      <c r="P72" s="299">
        <f t="shared" si="5"/>
        <v>561.79999999999995</v>
      </c>
      <c r="Q72" s="300">
        <f t="shared" si="5"/>
        <v>2741.7300000000005</v>
      </c>
      <c r="R72" s="299">
        <f t="shared" si="5"/>
        <v>418.59999999999997</v>
      </c>
      <c r="S72" s="300">
        <f t="shared" si="5"/>
        <v>2232.1</v>
      </c>
      <c r="T72" s="299">
        <f t="shared" si="5"/>
        <v>310.58</v>
      </c>
      <c r="U72" s="300">
        <f t="shared" si="5"/>
        <v>5493.49</v>
      </c>
      <c r="V72" s="299">
        <f t="shared" si="5"/>
        <v>307.49</v>
      </c>
      <c r="W72" s="300">
        <f t="shared" si="5"/>
        <v>1774.43</v>
      </c>
      <c r="X72" s="299">
        <f t="shared" si="5"/>
        <v>288.84000000000003</v>
      </c>
      <c r="Y72" s="300">
        <f t="shared" si="5"/>
        <v>5478.02</v>
      </c>
      <c r="Z72" s="299">
        <f t="shared" si="5"/>
        <v>137.89999999999998</v>
      </c>
      <c r="AA72" s="300">
        <f t="shared" si="5"/>
        <v>7031.1</v>
      </c>
      <c r="AB72" s="299">
        <f t="shared" si="5"/>
        <v>598.11000000000013</v>
      </c>
      <c r="AC72" s="300">
        <f t="shared" si="5"/>
        <v>7910.01</v>
      </c>
      <c r="AD72" s="299">
        <f t="shared" ref="AD72:AE72" si="6">SUM(AD60:AD71)</f>
        <v>284.52</v>
      </c>
      <c r="AE72" s="300">
        <f t="shared" si="6"/>
        <v>6767.88</v>
      </c>
      <c r="AF72" s="299">
        <f t="shared" ref="AF72:AG72" si="7">SUM(AF60:AF71)</f>
        <v>176.75</v>
      </c>
      <c r="AG72" s="300">
        <f t="shared" si="7"/>
        <v>5752.48</v>
      </c>
      <c r="AH72" s="299">
        <f t="shared" ref="AH72:AI72" si="8">SUM(AH60:AH71)</f>
        <v>37.89</v>
      </c>
      <c r="AI72" s="300">
        <f t="shared" si="8"/>
        <v>5254.7</v>
      </c>
    </row>
    <row r="73" spans="1:35" x14ac:dyDescent="0.2">
      <c r="A73" s="859" t="s">
        <v>488</v>
      </c>
      <c r="B73" s="863" t="s">
        <v>489</v>
      </c>
      <c r="C73" s="781"/>
      <c r="D73" s="207">
        <v>0</v>
      </c>
      <c r="E73" s="208">
        <v>0</v>
      </c>
      <c r="F73" s="207">
        <v>0</v>
      </c>
      <c r="G73" s="208">
        <v>0</v>
      </c>
      <c r="H73" s="207">
        <v>140.94</v>
      </c>
      <c r="I73" s="208">
        <v>0</v>
      </c>
      <c r="J73" s="207">
        <v>23.5</v>
      </c>
      <c r="K73" s="208">
        <v>0</v>
      </c>
      <c r="L73" s="207">
        <v>398.69</v>
      </c>
      <c r="M73" s="208">
        <v>0</v>
      </c>
      <c r="N73" s="207">
        <v>605.4</v>
      </c>
      <c r="O73" s="208">
        <v>0</v>
      </c>
      <c r="P73" s="207">
        <v>288.3</v>
      </c>
      <c r="Q73" s="208">
        <v>0</v>
      </c>
      <c r="R73" s="207">
        <v>115.17</v>
      </c>
      <c r="S73" s="208">
        <v>0</v>
      </c>
      <c r="T73" s="207">
        <v>75.38</v>
      </c>
      <c r="U73" s="208">
        <v>37.04</v>
      </c>
      <c r="V73" s="207">
        <v>6.2</v>
      </c>
      <c r="W73" s="208">
        <v>0</v>
      </c>
      <c r="X73" s="207">
        <v>18.079999999999998</v>
      </c>
      <c r="Y73" s="208">
        <v>4.33</v>
      </c>
      <c r="Z73" s="284">
        <v>102.5</v>
      </c>
      <c r="AA73" s="208">
        <v>60.8</v>
      </c>
      <c r="AB73" s="284">
        <v>6.17</v>
      </c>
      <c r="AC73" s="208">
        <v>0</v>
      </c>
      <c r="AD73" s="284">
        <v>90.5</v>
      </c>
      <c r="AE73" s="208">
        <v>8.9700000000000006</v>
      </c>
      <c r="AF73" s="284">
        <v>0</v>
      </c>
      <c r="AG73" s="208">
        <v>157.13</v>
      </c>
      <c r="AH73" s="284">
        <v>25.7</v>
      </c>
      <c r="AI73" s="208">
        <v>41.95</v>
      </c>
    </row>
    <row r="74" spans="1:35" x14ac:dyDescent="0.2">
      <c r="A74" s="860"/>
      <c r="B74" s="862" t="s">
        <v>490</v>
      </c>
      <c r="C74" s="783"/>
      <c r="D74" s="207">
        <v>13.8</v>
      </c>
      <c r="E74" s="208">
        <v>0</v>
      </c>
      <c r="F74" s="207">
        <v>75.2</v>
      </c>
      <c r="G74" s="208">
        <v>90.6</v>
      </c>
      <c r="H74" s="207">
        <v>55.35</v>
      </c>
      <c r="I74" s="208">
        <v>107.5</v>
      </c>
      <c r="J74" s="207">
        <v>149.4</v>
      </c>
      <c r="K74" s="208">
        <v>679.5</v>
      </c>
      <c r="L74" s="207">
        <v>271.72000000000003</v>
      </c>
      <c r="M74" s="208">
        <v>202.2</v>
      </c>
      <c r="N74" s="207">
        <v>250.7</v>
      </c>
      <c r="O74" s="208">
        <v>459.6</v>
      </c>
      <c r="P74" s="207">
        <v>227.69</v>
      </c>
      <c r="Q74" s="208">
        <v>521.52</v>
      </c>
      <c r="R74" s="207">
        <v>29.1</v>
      </c>
      <c r="S74" s="208">
        <v>0</v>
      </c>
      <c r="T74" s="207">
        <v>31.4</v>
      </c>
      <c r="U74" s="208">
        <v>178.18</v>
      </c>
      <c r="V74" s="207">
        <v>239.95</v>
      </c>
      <c r="W74" s="208">
        <v>0</v>
      </c>
      <c r="X74" s="207">
        <v>45.25</v>
      </c>
      <c r="Y74" s="208">
        <v>1269.68</v>
      </c>
      <c r="Z74" s="284">
        <v>64.400000000000006</v>
      </c>
      <c r="AA74" s="208">
        <v>591</v>
      </c>
      <c r="AB74" s="284">
        <v>114.65</v>
      </c>
      <c r="AC74" s="208">
        <v>272.49</v>
      </c>
      <c r="AD74" s="284">
        <v>37.22</v>
      </c>
      <c r="AE74" s="208">
        <v>538.28</v>
      </c>
      <c r="AF74" s="284">
        <v>40</v>
      </c>
      <c r="AG74" s="208">
        <v>1165.67</v>
      </c>
      <c r="AH74" s="284">
        <v>11.2</v>
      </c>
      <c r="AI74" s="208">
        <v>569.03</v>
      </c>
    </row>
    <row r="75" spans="1:35" x14ac:dyDescent="0.2">
      <c r="A75" s="860"/>
      <c r="B75" s="862" t="s">
        <v>491</v>
      </c>
      <c r="C75" s="783"/>
      <c r="D75" s="207">
        <v>0</v>
      </c>
      <c r="E75" s="208">
        <v>12.6</v>
      </c>
      <c r="F75" s="207">
        <v>35</v>
      </c>
      <c r="G75" s="208">
        <v>367.3</v>
      </c>
      <c r="H75" s="207">
        <v>156.11000000000001</v>
      </c>
      <c r="I75" s="208">
        <v>461.2</v>
      </c>
      <c r="J75" s="207">
        <v>57.6</v>
      </c>
      <c r="K75" s="208">
        <v>422.9</v>
      </c>
      <c r="L75" s="207">
        <v>4</v>
      </c>
      <c r="M75" s="208">
        <v>684.2</v>
      </c>
      <c r="N75" s="207">
        <v>39.6</v>
      </c>
      <c r="O75" s="208">
        <v>219.5</v>
      </c>
      <c r="P75" s="207">
        <v>0</v>
      </c>
      <c r="Q75" s="208">
        <v>242.65</v>
      </c>
      <c r="R75" s="207">
        <v>0</v>
      </c>
      <c r="S75" s="208">
        <v>0</v>
      </c>
      <c r="T75" s="207">
        <v>2.5</v>
      </c>
      <c r="U75" s="208">
        <v>467.23</v>
      </c>
      <c r="V75" s="207">
        <v>0</v>
      </c>
      <c r="W75" s="208">
        <v>0</v>
      </c>
      <c r="X75" s="207">
        <v>59.5</v>
      </c>
      <c r="Y75" s="208">
        <v>1134.6099999999999</v>
      </c>
      <c r="Z75" s="284">
        <v>11.1</v>
      </c>
      <c r="AA75" s="208">
        <v>263.5</v>
      </c>
      <c r="AB75" s="284">
        <v>33.159999999999997</v>
      </c>
      <c r="AC75" s="208">
        <v>190.81</v>
      </c>
      <c r="AD75" s="284">
        <v>42.42</v>
      </c>
      <c r="AE75" s="208">
        <v>444.53</v>
      </c>
      <c r="AF75" s="284">
        <v>0</v>
      </c>
      <c r="AG75" s="208">
        <v>274.20999999999998</v>
      </c>
      <c r="AH75" s="284">
        <v>0</v>
      </c>
      <c r="AI75" s="208">
        <v>621.5</v>
      </c>
    </row>
    <row r="76" spans="1:35" x14ac:dyDescent="0.2">
      <c r="A76" s="860"/>
      <c r="B76" s="862" t="s">
        <v>492</v>
      </c>
      <c r="C76" s="783"/>
      <c r="D76" s="207">
        <v>6.3</v>
      </c>
      <c r="E76" s="208">
        <v>1648.98</v>
      </c>
      <c r="F76" s="207">
        <v>15</v>
      </c>
      <c r="G76" s="208">
        <v>989.8</v>
      </c>
      <c r="H76" s="207">
        <v>139.41</v>
      </c>
      <c r="I76" s="208">
        <v>1278.5</v>
      </c>
      <c r="J76" s="207">
        <v>342.7</v>
      </c>
      <c r="K76" s="208">
        <v>845.3</v>
      </c>
      <c r="L76" s="207">
        <v>2</v>
      </c>
      <c r="M76" s="208">
        <v>1502.9</v>
      </c>
      <c r="N76" s="207">
        <v>56</v>
      </c>
      <c r="O76" s="208">
        <v>1161.7</v>
      </c>
      <c r="P76" s="207">
        <v>311.23</v>
      </c>
      <c r="Q76" s="208">
        <v>1263.19</v>
      </c>
      <c r="R76" s="207">
        <v>82.9</v>
      </c>
      <c r="S76" s="208">
        <v>29.07</v>
      </c>
      <c r="T76" s="207">
        <v>192.34</v>
      </c>
      <c r="U76" s="208">
        <v>2105.5700000000002</v>
      </c>
      <c r="V76" s="207">
        <v>6.3</v>
      </c>
      <c r="W76" s="208">
        <v>0</v>
      </c>
      <c r="X76" s="207">
        <v>0</v>
      </c>
      <c r="Y76" s="208">
        <v>2586.1</v>
      </c>
      <c r="Z76" s="284">
        <v>83.9</v>
      </c>
      <c r="AA76" s="208">
        <v>1956.6</v>
      </c>
      <c r="AB76" s="284">
        <v>133.61000000000001</v>
      </c>
      <c r="AC76" s="208">
        <v>938.72</v>
      </c>
      <c r="AD76" s="284">
        <v>29.37</v>
      </c>
      <c r="AE76" s="208">
        <v>884.55</v>
      </c>
      <c r="AF76" s="284">
        <v>0</v>
      </c>
      <c r="AG76" s="208">
        <v>796.05</v>
      </c>
      <c r="AH76" s="284">
        <v>0</v>
      </c>
      <c r="AI76" s="208">
        <v>793.25</v>
      </c>
    </row>
    <row r="77" spans="1:35" x14ac:dyDescent="0.2">
      <c r="A77" s="860"/>
      <c r="B77" s="862" t="s">
        <v>493</v>
      </c>
      <c r="C77" s="783"/>
      <c r="D77" s="207">
        <v>0</v>
      </c>
      <c r="E77" s="208">
        <v>615</v>
      </c>
      <c r="F77" s="207">
        <v>25.5</v>
      </c>
      <c r="G77" s="208">
        <v>420.3</v>
      </c>
      <c r="H77" s="207">
        <v>114.6</v>
      </c>
      <c r="I77" s="208">
        <v>120.1</v>
      </c>
      <c r="J77" s="207">
        <v>755.8</v>
      </c>
      <c r="K77" s="208">
        <v>67.8</v>
      </c>
      <c r="L77" s="207">
        <v>401.35</v>
      </c>
      <c r="M77" s="208">
        <v>55.1</v>
      </c>
      <c r="N77" s="207">
        <v>26.4</v>
      </c>
      <c r="O77" s="208">
        <v>534</v>
      </c>
      <c r="P77" s="207">
        <v>791.46</v>
      </c>
      <c r="Q77" s="208">
        <v>0</v>
      </c>
      <c r="R77" s="207">
        <v>78.3</v>
      </c>
      <c r="S77" s="208">
        <v>0</v>
      </c>
      <c r="T77" s="207">
        <v>0</v>
      </c>
      <c r="U77" s="208">
        <v>0</v>
      </c>
      <c r="V77" s="207">
        <v>154.25</v>
      </c>
      <c r="W77" s="208">
        <v>0</v>
      </c>
      <c r="X77" s="207">
        <v>120.72</v>
      </c>
      <c r="Y77" s="208">
        <v>429.51</v>
      </c>
      <c r="Z77" s="284">
        <v>75.3</v>
      </c>
      <c r="AA77" s="208">
        <v>78.099999999999994</v>
      </c>
      <c r="AB77" s="284">
        <v>33.68</v>
      </c>
      <c r="AC77" s="208">
        <v>382.27</v>
      </c>
      <c r="AD77" s="284">
        <v>53.1</v>
      </c>
      <c r="AE77" s="208">
        <v>702.41</v>
      </c>
      <c r="AF77" s="284">
        <v>0</v>
      </c>
      <c r="AG77" s="208">
        <v>613.48</v>
      </c>
      <c r="AH77" s="284">
        <v>0</v>
      </c>
      <c r="AI77" s="208">
        <v>367.71</v>
      </c>
    </row>
    <row r="78" spans="1:35" x14ac:dyDescent="0.2">
      <c r="A78" s="860"/>
      <c r="B78" s="862" t="s">
        <v>494</v>
      </c>
      <c r="C78" s="783"/>
      <c r="D78" s="207">
        <v>5.08</v>
      </c>
      <c r="E78" s="208">
        <v>0</v>
      </c>
      <c r="F78" s="207">
        <v>3.3</v>
      </c>
      <c r="G78" s="208">
        <v>0</v>
      </c>
      <c r="H78" s="207">
        <v>168.2</v>
      </c>
      <c r="I78" s="208">
        <v>0</v>
      </c>
      <c r="J78" s="207">
        <v>0</v>
      </c>
      <c r="K78" s="208">
        <v>0</v>
      </c>
      <c r="L78" s="207">
        <v>0</v>
      </c>
      <c r="M78" s="208">
        <v>0</v>
      </c>
      <c r="N78" s="207">
        <v>328.67</v>
      </c>
      <c r="O78" s="208">
        <v>0</v>
      </c>
      <c r="P78" s="207">
        <v>0</v>
      </c>
      <c r="Q78" s="208">
        <v>0</v>
      </c>
      <c r="R78" s="207">
        <v>676.81</v>
      </c>
      <c r="S78" s="208">
        <v>0</v>
      </c>
      <c r="T78" s="207">
        <v>11.95</v>
      </c>
      <c r="U78" s="208">
        <v>0</v>
      </c>
      <c r="V78" s="207">
        <v>0</v>
      </c>
      <c r="W78" s="208">
        <v>0</v>
      </c>
      <c r="X78" s="207">
        <v>0</v>
      </c>
      <c r="Y78" s="208">
        <v>32.1</v>
      </c>
      <c r="Z78" s="284">
        <v>76.099999999999994</v>
      </c>
      <c r="AA78" s="208">
        <v>69.400000000000006</v>
      </c>
      <c r="AB78" s="284">
        <v>26</v>
      </c>
      <c r="AC78" s="208">
        <v>238.03</v>
      </c>
      <c r="AD78" s="284">
        <v>0</v>
      </c>
      <c r="AE78" s="208">
        <v>0</v>
      </c>
      <c r="AF78" s="284">
        <v>0</v>
      </c>
      <c r="AG78" s="208">
        <v>252.15</v>
      </c>
      <c r="AH78" s="284">
        <v>0</v>
      </c>
      <c r="AI78" s="208">
        <v>261.86</v>
      </c>
    </row>
    <row r="79" spans="1:35" x14ac:dyDescent="0.2">
      <c r="A79" s="860"/>
      <c r="B79" s="862" t="s">
        <v>495</v>
      </c>
      <c r="C79" s="783"/>
      <c r="D79" s="207">
        <v>0</v>
      </c>
      <c r="E79" s="208">
        <v>23.9</v>
      </c>
      <c r="F79" s="207">
        <v>24.6</v>
      </c>
      <c r="G79" s="208">
        <v>0</v>
      </c>
      <c r="H79" s="207">
        <v>76</v>
      </c>
      <c r="I79" s="208">
        <v>85.3</v>
      </c>
      <c r="J79" s="207">
        <v>269.8</v>
      </c>
      <c r="K79" s="208">
        <v>65.3</v>
      </c>
      <c r="L79" s="207">
        <v>14.5</v>
      </c>
      <c r="M79" s="208">
        <v>0</v>
      </c>
      <c r="N79" s="207">
        <v>284.33999999999997</v>
      </c>
      <c r="O79" s="208">
        <v>0</v>
      </c>
      <c r="P79" s="207">
        <v>302.35000000000002</v>
      </c>
      <c r="Q79" s="208">
        <v>10.8</v>
      </c>
      <c r="R79" s="207">
        <v>107.5</v>
      </c>
      <c r="S79" s="208">
        <v>0</v>
      </c>
      <c r="T79" s="207">
        <v>146.74</v>
      </c>
      <c r="U79" s="208">
        <v>65.89</v>
      </c>
      <c r="V79" s="207">
        <v>194.39</v>
      </c>
      <c r="W79" s="208">
        <v>0</v>
      </c>
      <c r="X79" s="207">
        <v>50.18</v>
      </c>
      <c r="Y79" s="208">
        <v>113.7</v>
      </c>
      <c r="Z79" s="284">
        <v>169.8</v>
      </c>
      <c r="AA79" s="208">
        <v>29.5</v>
      </c>
      <c r="AB79" s="284">
        <v>211.58</v>
      </c>
      <c r="AC79" s="208">
        <v>83.45</v>
      </c>
      <c r="AD79" s="284">
        <v>131.80000000000001</v>
      </c>
      <c r="AE79" s="208">
        <v>158.43</v>
      </c>
      <c r="AF79" s="284">
        <v>11.37</v>
      </c>
      <c r="AG79" s="208">
        <v>267.58</v>
      </c>
      <c r="AH79" s="284">
        <v>0</v>
      </c>
      <c r="AI79" s="208">
        <v>234.17</v>
      </c>
    </row>
    <row r="80" spans="1:35" x14ac:dyDescent="0.2">
      <c r="A80" s="860"/>
      <c r="B80" s="862" t="s">
        <v>496</v>
      </c>
      <c r="C80" s="783"/>
      <c r="D80" s="207">
        <v>20.149999999999999</v>
      </c>
      <c r="E80" s="208">
        <v>29</v>
      </c>
      <c r="F80" s="207">
        <v>177.86</v>
      </c>
      <c r="G80" s="208">
        <v>1</v>
      </c>
      <c r="H80" s="207">
        <v>71.25</v>
      </c>
      <c r="I80" s="208">
        <v>423.7</v>
      </c>
      <c r="J80" s="207">
        <v>531</v>
      </c>
      <c r="K80" s="208">
        <v>47.8</v>
      </c>
      <c r="L80" s="207">
        <v>916.21</v>
      </c>
      <c r="M80" s="208">
        <v>43</v>
      </c>
      <c r="N80" s="207">
        <v>909.35</v>
      </c>
      <c r="O80" s="208">
        <v>570.1</v>
      </c>
      <c r="P80" s="207">
        <v>638.66</v>
      </c>
      <c r="Q80" s="208">
        <v>100.38</v>
      </c>
      <c r="R80" s="207">
        <v>652.9</v>
      </c>
      <c r="S80" s="208">
        <v>0</v>
      </c>
      <c r="T80" s="207">
        <v>47.19</v>
      </c>
      <c r="U80" s="208">
        <v>228.64</v>
      </c>
      <c r="V80" s="207">
        <v>541.45000000000005</v>
      </c>
      <c r="W80" s="208">
        <v>0</v>
      </c>
      <c r="X80" s="207">
        <v>110.56</v>
      </c>
      <c r="Y80" s="208">
        <v>131.77000000000001</v>
      </c>
      <c r="Z80" s="284">
        <v>131.9</v>
      </c>
      <c r="AA80" s="208">
        <v>481.8</v>
      </c>
      <c r="AB80" s="284">
        <v>121.82</v>
      </c>
      <c r="AC80" s="208">
        <v>1115.9749999999999</v>
      </c>
      <c r="AD80" s="284">
        <v>13.78</v>
      </c>
      <c r="AE80" s="208">
        <v>1023.7</v>
      </c>
      <c r="AF80" s="284">
        <v>0</v>
      </c>
      <c r="AG80" s="208">
        <v>674.67</v>
      </c>
      <c r="AH80" s="284">
        <v>1.65</v>
      </c>
      <c r="AI80" s="208">
        <v>438.21</v>
      </c>
    </row>
    <row r="81" spans="1:35" x14ac:dyDescent="0.2">
      <c r="A81" s="860"/>
      <c r="B81" s="862" t="s">
        <v>497</v>
      </c>
      <c r="C81" s="783"/>
      <c r="D81" s="207">
        <v>106.22</v>
      </c>
      <c r="E81" s="208">
        <v>889.07</v>
      </c>
      <c r="F81" s="207">
        <v>19.5</v>
      </c>
      <c r="G81" s="208">
        <v>0</v>
      </c>
      <c r="H81" s="207">
        <v>0</v>
      </c>
      <c r="I81" s="208">
        <v>0</v>
      </c>
      <c r="J81" s="207">
        <v>0</v>
      </c>
      <c r="K81" s="208">
        <v>85</v>
      </c>
      <c r="L81" s="207">
        <v>515.4</v>
      </c>
      <c r="M81" s="208">
        <v>0</v>
      </c>
      <c r="N81" s="207">
        <v>637.27</v>
      </c>
      <c r="O81" s="208">
        <v>87</v>
      </c>
      <c r="P81" s="207">
        <v>30.1</v>
      </c>
      <c r="Q81" s="208">
        <v>258.64999999999998</v>
      </c>
      <c r="R81" s="207">
        <v>190.55</v>
      </c>
      <c r="S81" s="208">
        <v>0</v>
      </c>
      <c r="T81" s="207">
        <v>74.87</v>
      </c>
      <c r="U81" s="208">
        <v>365.96</v>
      </c>
      <c r="V81" s="207">
        <v>22.61</v>
      </c>
      <c r="W81" s="208">
        <v>0</v>
      </c>
      <c r="X81" s="207">
        <v>91.38</v>
      </c>
      <c r="Y81" s="208">
        <v>385.99</v>
      </c>
      <c r="Z81" s="284">
        <v>0</v>
      </c>
      <c r="AA81" s="208">
        <v>136.6</v>
      </c>
      <c r="AB81" s="284">
        <v>107.52</v>
      </c>
      <c r="AC81" s="208">
        <v>111.13</v>
      </c>
      <c r="AD81" s="284">
        <v>0</v>
      </c>
      <c r="AE81" s="208">
        <v>90.12</v>
      </c>
      <c r="AF81" s="284">
        <v>0</v>
      </c>
      <c r="AG81" s="208">
        <v>366.75</v>
      </c>
      <c r="AH81" s="284">
        <v>65.92</v>
      </c>
      <c r="AI81" s="208">
        <v>211.68</v>
      </c>
    </row>
    <row r="82" spans="1:35" x14ac:dyDescent="0.2">
      <c r="A82" s="860"/>
      <c r="B82" s="862" t="s">
        <v>498</v>
      </c>
      <c r="C82" s="783"/>
      <c r="D82" s="207">
        <v>905</v>
      </c>
      <c r="E82" s="208">
        <v>1417.01</v>
      </c>
      <c r="F82" s="207">
        <v>406.82</v>
      </c>
      <c r="G82" s="208">
        <v>381</v>
      </c>
      <c r="H82" s="207">
        <v>956.1</v>
      </c>
      <c r="I82" s="208">
        <v>402.1</v>
      </c>
      <c r="J82" s="207">
        <v>247.3</v>
      </c>
      <c r="K82" s="208">
        <v>452.9</v>
      </c>
      <c r="L82" s="207">
        <v>21.5</v>
      </c>
      <c r="M82" s="208">
        <v>331.4</v>
      </c>
      <c r="N82" s="207">
        <v>223.7</v>
      </c>
      <c r="O82" s="208">
        <v>335.8</v>
      </c>
      <c r="P82" s="207">
        <v>580.88</v>
      </c>
      <c r="Q82" s="208">
        <v>321.82</v>
      </c>
      <c r="R82" s="207">
        <v>766.3</v>
      </c>
      <c r="S82" s="208">
        <v>0</v>
      </c>
      <c r="T82" s="207">
        <v>602.98</v>
      </c>
      <c r="U82" s="208">
        <v>354.87</v>
      </c>
      <c r="V82" s="207">
        <v>256.52</v>
      </c>
      <c r="W82" s="208">
        <v>406.58</v>
      </c>
      <c r="X82" s="207">
        <v>0</v>
      </c>
      <c r="Y82" s="208">
        <v>311.27999999999997</v>
      </c>
      <c r="Z82" s="284">
        <v>87</v>
      </c>
      <c r="AA82" s="208">
        <v>307.10000000000002</v>
      </c>
      <c r="AB82" s="284">
        <v>119.83</v>
      </c>
      <c r="AC82" s="208">
        <v>627.59</v>
      </c>
      <c r="AD82" s="284">
        <v>23.79</v>
      </c>
      <c r="AE82" s="208">
        <v>888.49</v>
      </c>
      <c r="AF82" s="284">
        <v>27.3</v>
      </c>
      <c r="AG82" s="208">
        <v>753.69</v>
      </c>
      <c r="AH82" s="284">
        <v>19.84</v>
      </c>
      <c r="AI82" s="208">
        <v>902</v>
      </c>
    </row>
    <row r="83" spans="1:35" x14ac:dyDescent="0.2">
      <c r="A83" s="860"/>
      <c r="B83" s="862" t="s">
        <v>499</v>
      </c>
      <c r="C83" s="783"/>
      <c r="D83" s="207">
        <v>1.6</v>
      </c>
      <c r="E83" s="208">
        <v>0</v>
      </c>
      <c r="F83" s="207">
        <v>33.799999999999997</v>
      </c>
      <c r="G83" s="208">
        <v>0</v>
      </c>
      <c r="H83" s="207">
        <v>98.12</v>
      </c>
      <c r="I83" s="208">
        <v>0</v>
      </c>
      <c r="J83" s="207">
        <v>86.6</v>
      </c>
      <c r="K83" s="208">
        <v>80.900000000000006</v>
      </c>
      <c r="L83" s="207">
        <v>88.13</v>
      </c>
      <c r="M83" s="208">
        <v>249.3</v>
      </c>
      <c r="N83" s="207">
        <v>213.12</v>
      </c>
      <c r="O83" s="208">
        <v>0</v>
      </c>
      <c r="P83" s="207">
        <v>50.85</v>
      </c>
      <c r="Q83" s="208">
        <v>251.04</v>
      </c>
      <c r="R83" s="207">
        <v>33.700000000000003</v>
      </c>
      <c r="S83" s="208">
        <v>0</v>
      </c>
      <c r="T83" s="207">
        <v>50.15</v>
      </c>
      <c r="U83" s="208">
        <v>156.03</v>
      </c>
      <c r="V83" s="207">
        <v>61.3</v>
      </c>
      <c r="W83" s="208">
        <v>0</v>
      </c>
      <c r="X83" s="207">
        <v>257.02</v>
      </c>
      <c r="Y83" s="208">
        <v>91.53</v>
      </c>
      <c r="Z83" s="284">
        <v>45.6</v>
      </c>
      <c r="AA83" s="208">
        <v>124.8</v>
      </c>
      <c r="AB83" s="284">
        <v>13.11</v>
      </c>
      <c r="AC83" s="208">
        <v>95.15</v>
      </c>
      <c r="AD83" s="284">
        <v>0</v>
      </c>
      <c r="AE83" s="208">
        <v>217.37</v>
      </c>
      <c r="AF83" s="284">
        <v>0</v>
      </c>
      <c r="AG83" s="208">
        <v>125.56</v>
      </c>
      <c r="AH83" s="284">
        <v>0</v>
      </c>
      <c r="AI83" s="208">
        <v>158.05000000000001</v>
      </c>
    </row>
    <row r="84" spans="1:35" x14ac:dyDescent="0.2">
      <c r="A84" s="860"/>
      <c r="B84" s="862" t="s">
        <v>500</v>
      </c>
      <c r="C84" s="783"/>
      <c r="D84" s="207">
        <v>23.2</v>
      </c>
      <c r="E84" s="208">
        <v>39.130000000000003</v>
      </c>
      <c r="F84" s="207">
        <v>108.45</v>
      </c>
      <c r="G84" s="208">
        <v>223.1</v>
      </c>
      <c r="H84" s="207">
        <v>226.87</v>
      </c>
      <c r="I84" s="208">
        <v>395.3</v>
      </c>
      <c r="J84" s="207">
        <v>418.97</v>
      </c>
      <c r="K84" s="208">
        <v>433.7</v>
      </c>
      <c r="L84" s="207">
        <v>410</v>
      </c>
      <c r="M84" s="208">
        <v>60.9</v>
      </c>
      <c r="N84" s="207">
        <v>169.2</v>
      </c>
      <c r="O84" s="208">
        <v>0</v>
      </c>
      <c r="P84" s="207">
        <v>156.41</v>
      </c>
      <c r="Q84" s="208">
        <v>118.59</v>
      </c>
      <c r="R84" s="207">
        <v>387.4</v>
      </c>
      <c r="S84" s="208">
        <v>160.94999999999999</v>
      </c>
      <c r="T84" s="207">
        <v>82.4</v>
      </c>
      <c r="U84" s="208">
        <v>170.3</v>
      </c>
      <c r="V84" s="207">
        <v>133.29</v>
      </c>
      <c r="W84" s="208">
        <v>0</v>
      </c>
      <c r="X84" s="207">
        <v>157.69999999999999</v>
      </c>
      <c r="Y84" s="208">
        <v>27.19</v>
      </c>
      <c r="Z84" s="284">
        <v>90.1</v>
      </c>
      <c r="AA84" s="208">
        <v>310.60000000000002</v>
      </c>
      <c r="AB84" s="284">
        <v>111.23</v>
      </c>
      <c r="AC84" s="208">
        <v>127.06</v>
      </c>
      <c r="AD84" s="284">
        <v>11.7</v>
      </c>
      <c r="AE84" s="208">
        <v>119.76</v>
      </c>
      <c r="AF84" s="284">
        <v>19.18</v>
      </c>
      <c r="AG84" s="208">
        <v>690.48</v>
      </c>
      <c r="AH84" s="284">
        <v>58.1</v>
      </c>
      <c r="AI84" s="208">
        <v>561</v>
      </c>
    </row>
    <row r="85" spans="1:35" x14ac:dyDescent="0.2">
      <c r="A85" s="860"/>
      <c r="B85" s="862" t="s">
        <v>501</v>
      </c>
      <c r="C85" s="783"/>
      <c r="D85" s="207">
        <v>3</v>
      </c>
      <c r="E85" s="208">
        <v>592</v>
      </c>
      <c r="F85" s="207">
        <v>198.24</v>
      </c>
      <c r="G85" s="208">
        <v>283.8</v>
      </c>
      <c r="H85" s="207">
        <v>399.69</v>
      </c>
      <c r="I85" s="208">
        <v>251.7</v>
      </c>
      <c r="J85" s="207">
        <v>376.27</v>
      </c>
      <c r="K85" s="208">
        <v>99.1</v>
      </c>
      <c r="L85" s="207">
        <v>364.37</v>
      </c>
      <c r="M85" s="208">
        <v>414.5</v>
      </c>
      <c r="N85" s="207">
        <v>472.37</v>
      </c>
      <c r="O85" s="208">
        <v>183.3</v>
      </c>
      <c r="P85" s="207">
        <v>365.41</v>
      </c>
      <c r="Q85" s="208">
        <v>453.2</v>
      </c>
      <c r="R85" s="207">
        <v>237.36</v>
      </c>
      <c r="S85" s="208">
        <v>0</v>
      </c>
      <c r="T85" s="207">
        <v>106.41</v>
      </c>
      <c r="U85" s="208">
        <v>645.63</v>
      </c>
      <c r="V85" s="207">
        <v>9.8000000000000007</v>
      </c>
      <c r="W85" s="208">
        <v>0</v>
      </c>
      <c r="X85" s="207">
        <v>32.6</v>
      </c>
      <c r="Y85" s="208">
        <v>91.73</v>
      </c>
      <c r="Z85" s="284">
        <v>123.9</v>
      </c>
      <c r="AA85" s="208">
        <v>209</v>
      </c>
      <c r="AB85" s="284">
        <v>150.80000000000001</v>
      </c>
      <c r="AC85" s="208">
        <v>1029.4549999999999</v>
      </c>
      <c r="AD85" s="284">
        <v>33.35</v>
      </c>
      <c r="AE85" s="208">
        <v>292.88</v>
      </c>
      <c r="AF85" s="284">
        <v>0</v>
      </c>
      <c r="AG85" s="208">
        <v>828.99</v>
      </c>
      <c r="AH85" s="284">
        <v>0</v>
      </c>
      <c r="AI85" s="208">
        <v>413.83</v>
      </c>
    </row>
    <row r="86" spans="1:35" x14ac:dyDescent="0.2">
      <c r="A86" s="860"/>
      <c r="B86" s="862" t="s">
        <v>502</v>
      </c>
      <c r="C86" s="783"/>
      <c r="D86" s="207">
        <v>162.81</v>
      </c>
      <c r="E86" s="208">
        <v>0</v>
      </c>
      <c r="F86" s="207">
        <v>314.58</v>
      </c>
      <c r="G86" s="208">
        <v>180.2</v>
      </c>
      <c r="H86" s="207">
        <v>663.5</v>
      </c>
      <c r="I86" s="208">
        <v>702</v>
      </c>
      <c r="J86" s="207">
        <v>608.4</v>
      </c>
      <c r="K86" s="208">
        <v>909.1</v>
      </c>
      <c r="L86" s="207">
        <v>1196.7</v>
      </c>
      <c r="M86" s="208">
        <v>964.2</v>
      </c>
      <c r="N86" s="207">
        <v>1120.3900000000001</v>
      </c>
      <c r="O86" s="208">
        <v>875.9</v>
      </c>
      <c r="P86" s="207">
        <v>820.76</v>
      </c>
      <c r="Q86" s="208">
        <v>570.54999999999995</v>
      </c>
      <c r="R86" s="207">
        <v>343.1</v>
      </c>
      <c r="S86" s="208">
        <v>0</v>
      </c>
      <c r="T86" s="207">
        <v>228.44</v>
      </c>
      <c r="U86" s="208">
        <v>203.11</v>
      </c>
      <c r="V86" s="207">
        <v>217.74</v>
      </c>
      <c r="W86" s="208">
        <v>0</v>
      </c>
      <c r="X86" s="207">
        <v>286.67</v>
      </c>
      <c r="Y86" s="208">
        <v>1260.77</v>
      </c>
      <c r="Z86" s="284">
        <v>315.60000000000002</v>
      </c>
      <c r="AA86" s="208">
        <v>1118.7</v>
      </c>
      <c r="AB86" s="284">
        <v>87.22</v>
      </c>
      <c r="AC86" s="208">
        <v>984.58</v>
      </c>
      <c r="AD86" s="284">
        <v>91.02</v>
      </c>
      <c r="AE86" s="208">
        <v>965.72</v>
      </c>
      <c r="AF86" s="284">
        <v>128.03</v>
      </c>
      <c r="AG86" s="208">
        <v>1500.22</v>
      </c>
      <c r="AH86" s="284">
        <v>22.48</v>
      </c>
      <c r="AI86" s="208">
        <v>630.54</v>
      </c>
    </row>
    <row r="87" spans="1:35" x14ac:dyDescent="0.2">
      <c r="A87" s="860"/>
      <c r="B87" s="862" t="s">
        <v>503</v>
      </c>
      <c r="C87" s="783"/>
      <c r="D87" s="207">
        <v>0</v>
      </c>
      <c r="E87" s="208">
        <v>519.42999999999995</v>
      </c>
      <c r="F87" s="207">
        <v>75.62</v>
      </c>
      <c r="G87" s="208">
        <v>742</v>
      </c>
      <c r="H87" s="207">
        <v>60</v>
      </c>
      <c r="I87" s="208">
        <v>15.3</v>
      </c>
      <c r="J87" s="207">
        <v>26.1</v>
      </c>
      <c r="K87" s="208">
        <v>393.9</v>
      </c>
      <c r="L87" s="207">
        <v>49.87</v>
      </c>
      <c r="M87" s="208">
        <v>9.8000000000000007</v>
      </c>
      <c r="N87" s="207">
        <v>171.1</v>
      </c>
      <c r="O87" s="208">
        <v>13</v>
      </c>
      <c r="P87" s="207">
        <v>45.49</v>
      </c>
      <c r="Q87" s="208">
        <v>4.76</v>
      </c>
      <c r="R87" s="207">
        <v>137.59</v>
      </c>
      <c r="S87" s="208">
        <v>0</v>
      </c>
      <c r="T87" s="207">
        <v>30.8</v>
      </c>
      <c r="U87" s="208">
        <v>595.26</v>
      </c>
      <c r="V87" s="207">
        <v>6.3</v>
      </c>
      <c r="W87" s="208">
        <v>0</v>
      </c>
      <c r="X87" s="207">
        <v>0</v>
      </c>
      <c r="Y87" s="208">
        <v>837.42</v>
      </c>
      <c r="Z87" s="284">
        <v>71.599999999999994</v>
      </c>
      <c r="AA87" s="208">
        <v>417.2</v>
      </c>
      <c r="AB87" s="284">
        <v>187.26</v>
      </c>
      <c r="AC87" s="208">
        <v>1571.335</v>
      </c>
      <c r="AD87" s="284">
        <v>27.94</v>
      </c>
      <c r="AE87" s="208">
        <v>686.94</v>
      </c>
      <c r="AF87" s="284">
        <v>0</v>
      </c>
      <c r="AG87" s="208">
        <v>363.44</v>
      </c>
      <c r="AH87" s="284">
        <v>0</v>
      </c>
      <c r="AI87" s="208">
        <v>353.3</v>
      </c>
    </row>
    <row r="88" spans="1:35" x14ac:dyDescent="0.2">
      <c r="A88" s="860"/>
      <c r="B88" s="862" t="s">
        <v>504</v>
      </c>
      <c r="C88" s="783"/>
      <c r="D88" s="207">
        <v>0</v>
      </c>
      <c r="E88" s="208">
        <v>284.64</v>
      </c>
      <c r="F88" s="207">
        <v>197.5</v>
      </c>
      <c r="G88" s="208">
        <v>0</v>
      </c>
      <c r="H88" s="207">
        <v>35.15</v>
      </c>
      <c r="I88" s="208">
        <v>0</v>
      </c>
      <c r="J88" s="207">
        <v>512.70000000000005</v>
      </c>
      <c r="K88" s="208">
        <v>0</v>
      </c>
      <c r="L88" s="207">
        <v>178.46</v>
      </c>
      <c r="M88" s="208">
        <v>144</v>
      </c>
      <c r="N88" s="207">
        <v>304.24</v>
      </c>
      <c r="O88" s="208">
        <v>0</v>
      </c>
      <c r="P88" s="207">
        <v>242.98</v>
      </c>
      <c r="Q88" s="208">
        <v>0</v>
      </c>
      <c r="R88" s="207">
        <v>202.3</v>
      </c>
      <c r="S88" s="208">
        <v>0</v>
      </c>
      <c r="T88" s="207">
        <v>131.74</v>
      </c>
      <c r="U88" s="208">
        <v>0</v>
      </c>
      <c r="V88" s="207">
        <v>484.2</v>
      </c>
      <c r="W88" s="208">
        <v>0</v>
      </c>
      <c r="X88" s="207">
        <v>445.23</v>
      </c>
      <c r="Y88" s="208">
        <v>177.89</v>
      </c>
      <c r="Z88" s="284">
        <v>189.5</v>
      </c>
      <c r="AA88" s="208">
        <v>269.89999999999998</v>
      </c>
      <c r="AB88" s="284">
        <v>220.38</v>
      </c>
      <c r="AC88" s="208">
        <v>140.9</v>
      </c>
      <c r="AD88" s="284">
        <v>103.26</v>
      </c>
      <c r="AE88" s="208">
        <v>229.18</v>
      </c>
      <c r="AF88" s="284">
        <v>198.58</v>
      </c>
      <c r="AG88" s="208">
        <v>491.42</v>
      </c>
      <c r="AH88" s="284">
        <v>0</v>
      </c>
      <c r="AI88" s="208">
        <v>903.5</v>
      </c>
    </row>
    <row r="89" spans="1:35" x14ac:dyDescent="0.2">
      <c r="A89" s="860"/>
      <c r="B89" s="862" t="s">
        <v>505</v>
      </c>
      <c r="C89" s="783"/>
      <c r="D89" s="207">
        <v>0</v>
      </c>
      <c r="E89" s="208">
        <v>285.08</v>
      </c>
      <c r="F89" s="207">
        <v>21.2</v>
      </c>
      <c r="G89" s="208">
        <v>79.7</v>
      </c>
      <c r="H89" s="207">
        <v>3.3</v>
      </c>
      <c r="I89" s="208">
        <v>27.8</v>
      </c>
      <c r="J89" s="207">
        <v>0</v>
      </c>
      <c r="K89" s="208">
        <v>520.9</v>
      </c>
      <c r="L89" s="207">
        <v>0</v>
      </c>
      <c r="M89" s="208">
        <v>53.8</v>
      </c>
      <c r="N89" s="207">
        <v>0</v>
      </c>
      <c r="O89" s="208">
        <v>352.7</v>
      </c>
      <c r="P89" s="207">
        <v>0</v>
      </c>
      <c r="Q89" s="208">
        <v>331.22</v>
      </c>
      <c r="R89" s="207">
        <v>12.6</v>
      </c>
      <c r="S89" s="208">
        <v>0</v>
      </c>
      <c r="T89" s="207">
        <v>0</v>
      </c>
      <c r="U89" s="208">
        <v>88.98</v>
      </c>
      <c r="V89" s="207">
        <v>0</v>
      </c>
      <c r="W89" s="208">
        <v>0</v>
      </c>
      <c r="X89" s="207">
        <v>23.4</v>
      </c>
      <c r="Y89" s="208">
        <v>578.16</v>
      </c>
      <c r="Z89" s="284">
        <v>28.9</v>
      </c>
      <c r="AA89" s="208">
        <v>1508.2</v>
      </c>
      <c r="AB89" s="284">
        <v>0</v>
      </c>
      <c r="AC89" s="208">
        <v>779.17</v>
      </c>
      <c r="AD89" s="284">
        <v>6.1</v>
      </c>
      <c r="AE89" s="208">
        <v>1327.81</v>
      </c>
      <c r="AF89" s="284">
        <v>0</v>
      </c>
      <c r="AG89" s="208">
        <v>615.73</v>
      </c>
      <c r="AH89" s="284">
        <v>0</v>
      </c>
      <c r="AI89" s="208">
        <v>1321.84</v>
      </c>
    </row>
    <row r="90" spans="1:35" x14ac:dyDescent="0.2">
      <c r="A90" s="860"/>
      <c r="B90" s="862" t="s">
        <v>506</v>
      </c>
      <c r="C90" s="783"/>
      <c r="D90" s="207">
        <v>130.03</v>
      </c>
      <c r="E90" s="208">
        <v>893.34</v>
      </c>
      <c r="F90" s="207">
        <v>0</v>
      </c>
      <c r="G90" s="208">
        <v>277</v>
      </c>
      <c r="H90" s="207">
        <v>22.8</v>
      </c>
      <c r="I90" s="208">
        <v>46.6</v>
      </c>
      <c r="J90" s="207">
        <v>0</v>
      </c>
      <c r="K90" s="208">
        <v>0</v>
      </c>
      <c r="L90" s="207">
        <v>46.7</v>
      </c>
      <c r="M90" s="208">
        <v>0</v>
      </c>
      <c r="N90" s="207">
        <v>326.04000000000002</v>
      </c>
      <c r="O90" s="208">
        <v>0</v>
      </c>
      <c r="P90" s="207">
        <v>0</v>
      </c>
      <c r="Q90" s="208">
        <v>0</v>
      </c>
      <c r="R90" s="207">
        <v>100.2</v>
      </c>
      <c r="S90" s="208">
        <v>0</v>
      </c>
      <c r="T90" s="207">
        <v>126.87</v>
      </c>
      <c r="U90" s="208">
        <v>0</v>
      </c>
      <c r="V90" s="207">
        <v>21.02</v>
      </c>
      <c r="W90" s="208">
        <v>0</v>
      </c>
      <c r="X90" s="207">
        <v>46.35</v>
      </c>
      <c r="Y90" s="208">
        <v>36.44</v>
      </c>
      <c r="Z90" s="284">
        <v>118.2</v>
      </c>
      <c r="AA90" s="208">
        <v>0</v>
      </c>
      <c r="AB90" s="284">
        <v>62.96</v>
      </c>
      <c r="AC90" s="208">
        <v>179.22</v>
      </c>
      <c r="AD90" s="284">
        <v>13.26</v>
      </c>
      <c r="AE90" s="208">
        <v>227.98</v>
      </c>
      <c r="AF90" s="284">
        <v>0</v>
      </c>
      <c r="AG90" s="208">
        <v>153.33000000000001</v>
      </c>
      <c r="AH90" s="284">
        <v>0</v>
      </c>
      <c r="AI90" s="208">
        <v>417.34</v>
      </c>
    </row>
    <row r="91" spans="1:35" x14ac:dyDescent="0.2">
      <c r="A91" s="860"/>
      <c r="B91" s="862" t="s">
        <v>507</v>
      </c>
      <c r="C91" s="783"/>
      <c r="D91" s="207">
        <v>41.52</v>
      </c>
      <c r="E91" s="208">
        <v>0</v>
      </c>
      <c r="F91" s="207">
        <v>57.35</v>
      </c>
      <c r="G91" s="208">
        <v>11.2</v>
      </c>
      <c r="H91" s="207">
        <v>260.86</v>
      </c>
      <c r="I91" s="208">
        <v>76.7</v>
      </c>
      <c r="J91" s="207">
        <v>1736.03</v>
      </c>
      <c r="K91" s="208">
        <v>0</v>
      </c>
      <c r="L91" s="207">
        <v>1683.9</v>
      </c>
      <c r="M91" s="208">
        <v>0</v>
      </c>
      <c r="N91" s="207">
        <v>722.8</v>
      </c>
      <c r="O91" s="208">
        <v>0</v>
      </c>
      <c r="P91" s="207">
        <v>1782</v>
      </c>
      <c r="Q91" s="208">
        <v>24.48</v>
      </c>
      <c r="R91" s="207">
        <v>316.10000000000002</v>
      </c>
      <c r="S91" s="208">
        <v>44.2</v>
      </c>
      <c r="T91" s="207">
        <v>693.98</v>
      </c>
      <c r="U91" s="208">
        <v>44.21</v>
      </c>
      <c r="V91" s="207">
        <v>159.72999999999999</v>
      </c>
      <c r="W91" s="208">
        <v>0</v>
      </c>
      <c r="X91" s="207">
        <v>181.51</v>
      </c>
      <c r="Y91" s="208">
        <v>236.63</v>
      </c>
      <c r="Z91" s="284">
        <v>98.4</v>
      </c>
      <c r="AA91" s="208">
        <v>227.1</v>
      </c>
      <c r="AB91" s="284">
        <v>266.43</v>
      </c>
      <c r="AC91" s="208">
        <v>75.64</v>
      </c>
      <c r="AD91" s="284">
        <v>76.91</v>
      </c>
      <c r="AE91" s="208">
        <v>329.05</v>
      </c>
      <c r="AF91" s="284">
        <v>133.28</v>
      </c>
      <c r="AG91" s="208">
        <v>414.64</v>
      </c>
      <c r="AH91" s="284">
        <v>0</v>
      </c>
      <c r="AI91" s="208">
        <v>110.38</v>
      </c>
    </row>
    <row r="92" spans="1:35" x14ac:dyDescent="0.2">
      <c r="A92" s="860"/>
      <c r="B92" s="862" t="s">
        <v>508</v>
      </c>
      <c r="C92" s="783"/>
      <c r="D92" s="207">
        <v>0</v>
      </c>
      <c r="E92" s="208">
        <v>176.6</v>
      </c>
      <c r="F92" s="207">
        <v>105.25</v>
      </c>
      <c r="G92" s="208">
        <v>361</v>
      </c>
      <c r="H92" s="207">
        <v>106.17</v>
      </c>
      <c r="I92" s="208">
        <v>183.2</v>
      </c>
      <c r="J92" s="207">
        <v>320</v>
      </c>
      <c r="K92" s="208">
        <v>280.89999999999998</v>
      </c>
      <c r="L92" s="207">
        <v>139.4</v>
      </c>
      <c r="M92" s="208">
        <v>534</v>
      </c>
      <c r="N92" s="207">
        <v>213.27</v>
      </c>
      <c r="O92" s="208">
        <v>344.6</v>
      </c>
      <c r="P92" s="207">
        <v>7.15</v>
      </c>
      <c r="Q92" s="208">
        <v>268</v>
      </c>
      <c r="R92" s="207">
        <v>37.5</v>
      </c>
      <c r="S92" s="208">
        <v>0</v>
      </c>
      <c r="T92" s="207">
        <v>44.94</v>
      </c>
      <c r="U92" s="208">
        <v>94.13</v>
      </c>
      <c r="V92" s="207">
        <v>33.770000000000003</v>
      </c>
      <c r="W92" s="208">
        <v>0</v>
      </c>
      <c r="X92" s="207">
        <v>10.6</v>
      </c>
      <c r="Y92" s="208">
        <v>318.36</v>
      </c>
      <c r="Z92" s="284">
        <v>64.599999999999994</v>
      </c>
      <c r="AA92" s="208">
        <v>181</v>
      </c>
      <c r="AB92" s="284">
        <v>16.3</v>
      </c>
      <c r="AC92" s="208">
        <v>138.69999999999999</v>
      </c>
      <c r="AD92" s="284">
        <v>35.270000000000003</v>
      </c>
      <c r="AE92" s="208">
        <v>364.45</v>
      </c>
      <c r="AF92" s="284">
        <v>8.8000000000000007</v>
      </c>
      <c r="AG92" s="208">
        <v>481.34</v>
      </c>
      <c r="AH92" s="284">
        <v>48.14</v>
      </c>
      <c r="AI92" s="208">
        <v>294.39999999999998</v>
      </c>
    </row>
    <row r="93" spans="1:35" x14ac:dyDescent="0.2">
      <c r="A93" s="860"/>
      <c r="B93" s="782" t="s">
        <v>509</v>
      </c>
      <c r="C93" s="783"/>
      <c r="D93" s="285">
        <v>0</v>
      </c>
      <c r="E93" s="286">
        <v>92.78</v>
      </c>
      <c r="F93" s="285">
        <v>52.1</v>
      </c>
      <c r="G93" s="286">
        <v>1128.5999999999999</v>
      </c>
      <c r="H93" s="285">
        <v>198</v>
      </c>
      <c r="I93" s="286">
        <v>432.3</v>
      </c>
      <c r="J93" s="285">
        <v>423.9</v>
      </c>
      <c r="K93" s="286">
        <v>562.4</v>
      </c>
      <c r="L93" s="285">
        <v>65.38</v>
      </c>
      <c r="M93" s="286">
        <v>1144.4000000000001</v>
      </c>
      <c r="N93" s="285">
        <v>300</v>
      </c>
      <c r="O93" s="286">
        <v>882.3</v>
      </c>
      <c r="P93" s="285">
        <v>127.3</v>
      </c>
      <c r="Q93" s="286">
        <v>522.89</v>
      </c>
      <c r="R93" s="285">
        <v>279.89999999999998</v>
      </c>
      <c r="S93" s="286">
        <v>591.4</v>
      </c>
      <c r="T93" s="285">
        <v>412.02</v>
      </c>
      <c r="U93" s="286">
        <v>1084.6400000000001</v>
      </c>
      <c r="V93" s="285">
        <v>204.21</v>
      </c>
      <c r="W93" s="286">
        <v>145.13</v>
      </c>
      <c r="X93" s="285">
        <v>207.34</v>
      </c>
      <c r="Y93" s="286">
        <v>554.78</v>
      </c>
      <c r="Z93" s="287">
        <v>209</v>
      </c>
      <c r="AA93" s="286">
        <v>512.5</v>
      </c>
      <c r="AB93" s="287">
        <v>614.91999999999996</v>
      </c>
      <c r="AC93" s="286">
        <v>1620.6</v>
      </c>
      <c r="AD93" s="287">
        <v>52.78</v>
      </c>
      <c r="AE93" s="286">
        <v>2158.66</v>
      </c>
      <c r="AF93" s="287">
        <v>24.54</v>
      </c>
      <c r="AG93" s="286">
        <v>1276.25</v>
      </c>
      <c r="AH93" s="287">
        <v>0</v>
      </c>
      <c r="AI93" s="286">
        <v>644.98</v>
      </c>
    </row>
    <row r="94" spans="1:35" ht="13.5" thickBot="1" x14ac:dyDescent="0.25">
      <c r="A94" s="861"/>
      <c r="B94" s="817" t="s">
        <v>551</v>
      </c>
      <c r="C94" s="818"/>
      <c r="D94" s="291">
        <v>0</v>
      </c>
      <c r="E94" s="292">
        <v>0</v>
      </c>
      <c r="F94" s="291">
        <v>0</v>
      </c>
      <c r="G94" s="292">
        <v>0</v>
      </c>
      <c r="H94" s="291">
        <v>0</v>
      </c>
      <c r="I94" s="292">
        <v>0</v>
      </c>
      <c r="J94" s="291">
        <v>0</v>
      </c>
      <c r="K94" s="292">
        <v>0</v>
      </c>
      <c r="L94" s="291">
        <v>0</v>
      </c>
      <c r="M94" s="292">
        <v>0</v>
      </c>
      <c r="N94" s="291">
        <v>0</v>
      </c>
      <c r="O94" s="292">
        <v>0</v>
      </c>
      <c r="P94" s="291">
        <v>0</v>
      </c>
      <c r="Q94" s="292">
        <v>0</v>
      </c>
      <c r="R94" s="291">
        <v>0</v>
      </c>
      <c r="S94" s="292">
        <v>0</v>
      </c>
      <c r="T94" s="291">
        <v>0</v>
      </c>
      <c r="U94" s="292">
        <v>0</v>
      </c>
      <c r="V94" s="291">
        <v>0</v>
      </c>
      <c r="W94" s="292">
        <v>0</v>
      </c>
      <c r="X94" s="291">
        <v>0</v>
      </c>
      <c r="Y94" s="292">
        <v>0</v>
      </c>
      <c r="Z94" s="293">
        <v>0</v>
      </c>
      <c r="AA94" s="292">
        <v>0</v>
      </c>
      <c r="AB94" s="293">
        <v>179.82</v>
      </c>
      <c r="AC94" s="292">
        <v>3614.4250000000002</v>
      </c>
      <c r="AD94" s="293">
        <v>0</v>
      </c>
      <c r="AE94" s="292">
        <v>422.85</v>
      </c>
      <c r="AF94" s="293">
        <v>0</v>
      </c>
      <c r="AG94" s="292">
        <v>0</v>
      </c>
      <c r="AH94" s="293">
        <v>0</v>
      </c>
      <c r="AI94" s="292">
        <v>0</v>
      </c>
    </row>
    <row r="95" spans="1:35" ht="14.25" thickTop="1" thickBot="1" x14ac:dyDescent="0.25">
      <c r="A95" s="847" t="s">
        <v>510</v>
      </c>
      <c r="B95" s="848"/>
      <c r="C95" s="849"/>
      <c r="D95" s="227">
        <f t="shared" ref="D95:AC95" si="9">SUM(D73:D94)</f>
        <v>1418.7099999999998</v>
      </c>
      <c r="E95" s="228">
        <f t="shared" si="9"/>
        <v>7518.5600000000013</v>
      </c>
      <c r="F95" s="227">
        <f t="shared" si="9"/>
        <v>1946.8699999999997</v>
      </c>
      <c r="G95" s="228">
        <f t="shared" si="9"/>
        <v>5536.6</v>
      </c>
      <c r="H95" s="227">
        <f t="shared" si="9"/>
        <v>3952.4200000000005</v>
      </c>
      <c r="I95" s="228">
        <f t="shared" si="9"/>
        <v>5009.3</v>
      </c>
      <c r="J95" s="227">
        <f t="shared" si="9"/>
        <v>6886.07</v>
      </c>
      <c r="K95" s="228">
        <f t="shared" si="9"/>
        <v>5947.3999999999987</v>
      </c>
      <c r="L95" s="227">
        <f t="shared" si="9"/>
        <v>6768.28</v>
      </c>
      <c r="M95" s="228">
        <f t="shared" si="9"/>
        <v>6393.7000000000007</v>
      </c>
      <c r="N95" s="227">
        <f t="shared" si="9"/>
        <v>7373.9600000000009</v>
      </c>
      <c r="O95" s="228">
        <f t="shared" si="9"/>
        <v>6019.5000000000009</v>
      </c>
      <c r="P95" s="227">
        <f t="shared" si="9"/>
        <v>6769.0199999999986</v>
      </c>
      <c r="Q95" s="228">
        <f t="shared" si="9"/>
        <v>5263.7400000000007</v>
      </c>
      <c r="R95" s="227">
        <f t="shared" si="9"/>
        <v>4787.28</v>
      </c>
      <c r="S95" s="228">
        <f t="shared" si="9"/>
        <v>825.61999999999989</v>
      </c>
      <c r="T95" s="227">
        <f t="shared" si="9"/>
        <v>3093.1000000000004</v>
      </c>
      <c r="U95" s="228">
        <f t="shared" si="9"/>
        <v>6885.67</v>
      </c>
      <c r="V95" s="227">
        <f t="shared" si="9"/>
        <v>2753.0299999999997</v>
      </c>
      <c r="W95" s="228">
        <f t="shared" si="9"/>
        <v>551.71</v>
      </c>
      <c r="X95" s="227">
        <f t="shared" si="9"/>
        <v>2144.09</v>
      </c>
      <c r="Y95" s="228">
        <f t="shared" si="9"/>
        <v>10609.97</v>
      </c>
      <c r="Z95" s="227">
        <f t="shared" si="9"/>
        <v>2157.3999999999996</v>
      </c>
      <c r="AA95" s="228">
        <f t="shared" si="9"/>
        <v>8853.4</v>
      </c>
      <c r="AB95" s="227">
        <f t="shared" si="9"/>
        <v>2818.4500000000003</v>
      </c>
      <c r="AC95" s="228">
        <f t="shared" si="9"/>
        <v>14316.7</v>
      </c>
      <c r="AD95" s="227">
        <f t="shared" ref="AD95:AE95" si="10">SUM(AD73:AD94)</f>
        <v>873.56999999999994</v>
      </c>
      <c r="AE95" s="228">
        <f t="shared" si="10"/>
        <v>12082.13</v>
      </c>
      <c r="AF95" s="227">
        <f t="shared" ref="AF95:AG95" si="11">SUM(AF73:AF94)</f>
        <v>591.07999999999993</v>
      </c>
      <c r="AG95" s="228">
        <f t="shared" si="11"/>
        <v>12262.78</v>
      </c>
      <c r="AH95" s="227">
        <f t="shared" ref="AH95:AI95" si="12">SUM(AH73:AH94)</f>
        <v>253.02999999999997</v>
      </c>
      <c r="AI95" s="228">
        <f t="shared" si="12"/>
        <v>10250.519999999999</v>
      </c>
    </row>
    <row r="96" spans="1:35" ht="13.5" thickBot="1" x14ac:dyDescent="0.25">
      <c r="A96" s="739" t="s">
        <v>837</v>
      </c>
      <c r="B96" s="740"/>
      <c r="C96" s="741"/>
      <c r="D96" s="294">
        <v>1486</v>
      </c>
      <c r="E96" s="295">
        <v>7000.2</v>
      </c>
      <c r="F96" s="294">
        <v>0</v>
      </c>
      <c r="G96" s="295">
        <v>0</v>
      </c>
      <c r="H96" s="294">
        <v>0</v>
      </c>
      <c r="I96" s="295">
        <v>0</v>
      </c>
      <c r="J96" s="294">
        <v>0</v>
      </c>
      <c r="K96" s="295">
        <v>0</v>
      </c>
      <c r="L96" s="294">
        <v>2944.29</v>
      </c>
      <c r="M96" s="295">
        <v>3796.9</v>
      </c>
      <c r="N96" s="294">
        <v>0</v>
      </c>
      <c r="O96" s="295">
        <v>0</v>
      </c>
      <c r="P96" s="294">
        <v>0</v>
      </c>
      <c r="Q96" s="295">
        <v>0</v>
      </c>
      <c r="R96" s="294">
        <v>7597.1</v>
      </c>
      <c r="S96" s="295">
        <v>9595</v>
      </c>
      <c r="T96" s="294">
        <v>2690.6</v>
      </c>
      <c r="U96" s="295">
        <v>3925.4</v>
      </c>
      <c r="V96" s="294">
        <v>1319.99</v>
      </c>
      <c r="W96" s="295">
        <v>14320.01</v>
      </c>
      <c r="X96" s="294">
        <v>0</v>
      </c>
      <c r="Y96" s="295">
        <v>0</v>
      </c>
      <c r="Z96" s="296">
        <v>0</v>
      </c>
      <c r="AA96" s="297">
        <v>0</v>
      </c>
      <c r="AB96" s="296">
        <v>0</v>
      </c>
      <c r="AC96" s="297">
        <v>0</v>
      </c>
      <c r="AD96" s="296">
        <v>0</v>
      </c>
      <c r="AE96" s="297">
        <v>0</v>
      </c>
      <c r="AF96" s="296">
        <v>0</v>
      </c>
      <c r="AG96" s="297">
        <v>0</v>
      </c>
      <c r="AH96" s="296">
        <v>0</v>
      </c>
      <c r="AI96" s="297">
        <v>0</v>
      </c>
    </row>
    <row r="97" spans="1:39" ht="13.5" thickBot="1" x14ac:dyDescent="0.25">
      <c r="A97" s="643" t="s">
        <v>511</v>
      </c>
      <c r="B97" s="644"/>
      <c r="C97" s="645"/>
      <c r="D97" s="302">
        <f t="shared" ref="D97:AG97" si="13">SUM(D95,D72,D59,D43,D96)</f>
        <v>8611.14</v>
      </c>
      <c r="E97" s="131">
        <f t="shared" si="13"/>
        <v>35305.26</v>
      </c>
      <c r="F97" s="302">
        <f t="shared" si="13"/>
        <v>5867.3</v>
      </c>
      <c r="G97" s="131">
        <f t="shared" si="13"/>
        <v>26427.100000000002</v>
      </c>
      <c r="H97" s="302">
        <f t="shared" si="13"/>
        <v>8352.9600000000009</v>
      </c>
      <c r="I97" s="131">
        <f t="shared" si="13"/>
        <v>25155.700000000004</v>
      </c>
      <c r="J97" s="302">
        <f t="shared" si="13"/>
        <v>11669.93</v>
      </c>
      <c r="K97" s="131">
        <f t="shared" si="13"/>
        <v>32348.299999999996</v>
      </c>
      <c r="L97" s="302">
        <f t="shared" si="13"/>
        <v>11762.899999999998</v>
      </c>
      <c r="M97" s="131">
        <f t="shared" si="13"/>
        <v>30914.2</v>
      </c>
      <c r="N97" s="302">
        <f t="shared" si="13"/>
        <v>14341.150000000001</v>
      </c>
      <c r="O97" s="131">
        <f t="shared" si="13"/>
        <v>23497</v>
      </c>
      <c r="P97" s="302">
        <f t="shared" si="13"/>
        <v>12350.4</v>
      </c>
      <c r="Q97" s="131">
        <f t="shared" si="13"/>
        <v>25201.14</v>
      </c>
      <c r="R97" s="302">
        <f t="shared" si="13"/>
        <v>16326.97</v>
      </c>
      <c r="S97" s="131">
        <f t="shared" si="13"/>
        <v>23254.47</v>
      </c>
      <c r="T97" s="302">
        <f t="shared" si="13"/>
        <v>8529</v>
      </c>
      <c r="U97" s="131">
        <f t="shared" si="13"/>
        <v>34776.9</v>
      </c>
      <c r="V97" s="302">
        <f t="shared" si="13"/>
        <v>7837.3</v>
      </c>
      <c r="W97" s="131">
        <f t="shared" si="13"/>
        <v>26785.599999999999</v>
      </c>
      <c r="X97" s="302">
        <f t="shared" si="13"/>
        <v>5646.93</v>
      </c>
      <c r="Y97" s="131">
        <f t="shared" si="13"/>
        <v>35579.15</v>
      </c>
      <c r="Z97" s="302">
        <f t="shared" si="13"/>
        <v>7147.9000000000005</v>
      </c>
      <c r="AA97" s="131">
        <f t="shared" si="13"/>
        <v>41199.599999999999</v>
      </c>
      <c r="AB97" s="302">
        <f t="shared" si="13"/>
        <v>6134.3560000000007</v>
      </c>
      <c r="AC97" s="131">
        <f t="shared" si="13"/>
        <v>45540.205000000002</v>
      </c>
      <c r="AD97" s="302">
        <f t="shared" si="13"/>
        <v>2686.4300000000003</v>
      </c>
      <c r="AE97" s="131">
        <f t="shared" si="13"/>
        <v>43083.54</v>
      </c>
      <c r="AF97" s="302">
        <f t="shared" si="13"/>
        <v>2218.12</v>
      </c>
      <c r="AG97" s="131">
        <f t="shared" si="13"/>
        <v>45026.34</v>
      </c>
      <c r="AH97" s="302">
        <f t="shared" ref="AH97:AI97" si="14">SUM(AH95,AH72,AH59,AH43,AH96)</f>
        <v>1044.04</v>
      </c>
      <c r="AI97" s="131">
        <f t="shared" si="14"/>
        <v>39683.26</v>
      </c>
    </row>
    <row r="98" spans="1:39" ht="13.5" thickBot="1" x14ac:dyDescent="0.25">
      <c r="A98" s="748"/>
      <c r="B98" s="749"/>
      <c r="C98" s="750"/>
      <c r="D98" s="839">
        <v>43916.4</v>
      </c>
      <c r="E98" s="858"/>
      <c r="F98" s="839">
        <v>32294.400000000001</v>
      </c>
      <c r="G98" s="858"/>
      <c r="H98" s="839">
        <v>33508.660000000003</v>
      </c>
      <c r="I98" s="858"/>
      <c r="J98" s="839">
        <v>44018.23</v>
      </c>
      <c r="K98" s="858"/>
      <c r="L98" s="839">
        <v>42677.1</v>
      </c>
      <c r="M98" s="858"/>
      <c r="N98" s="839">
        <v>37838.15</v>
      </c>
      <c r="O98" s="858"/>
      <c r="P98" s="839">
        <v>37551.54</v>
      </c>
      <c r="Q98" s="858"/>
      <c r="R98" s="839">
        <v>39581.440000000002</v>
      </c>
      <c r="S98" s="858"/>
      <c r="T98" s="839">
        <v>43305.9</v>
      </c>
      <c r="U98" s="858"/>
      <c r="V98" s="839">
        <v>34622.9</v>
      </c>
      <c r="W98" s="858"/>
      <c r="X98" s="839">
        <v>41226.080000000002</v>
      </c>
      <c r="Y98" s="858"/>
      <c r="Z98" s="839">
        <v>48347.5</v>
      </c>
      <c r="AA98" s="858"/>
      <c r="AB98" s="839">
        <v>51674.57</v>
      </c>
      <c r="AC98" s="858"/>
      <c r="AD98" s="839">
        <v>45769.97</v>
      </c>
      <c r="AE98" s="858"/>
      <c r="AF98" s="839">
        <v>47244.46</v>
      </c>
      <c r="AG98" s="858"/>
      <c r="AH98" s="751">
        <v>40272.300000000003</v>
      </c>
      <c r="AI98" s="752"/>
    </row>
    <row r="99" spans="1:39" x14ac:dyDescent="0.2">
      <c r="A99" s="50" t="s">
        <v>8</v>
      </c>
      <c r="B99" s="51" t="s">
        <v>236</v>
      </c>
      <c r="C99" s="66"/>
      <c r="D99" s="180" t="s">
        <v>148</v>
      </c>
      <c r="E99" s="66"/>
      <c r="F99" s="106" t="s">
        <v>71</v>
      </c>
      <c r="G99" s="51" t="s">
        <v>83</v>
      </c>
      <c r="H99" s="106" t="s">
        <v>73</v>
      </c>
      <c r="I99" s="51" t="s">
        <v>84</v>
      </c>
      <c r="J99" s="298"/>
      <c r="K99" s="29"/>
      <c r="L99" s="29"/>
      <c r="M99" s="29"/>
      <c r="N99" s="29"/>
      <c r="O99" s="29"/>
      <c r="P99" s="29"/>
      <c r="Q99" s="29"/>
      <c r="R99" s="29"/>
      <c r="S99" s="29"/>
      <c r="T99" s="29"/>
      <c r="U99" s="29"/>
      <c r="V99" s="29"/>
      <c r="W99" s="29"/>
      <c r="X99" s="29"/>
      <c r="Y99" s="29"/>
      <c r="Z99" s="29"/>
      <c r="AA99" s="29"/>
    </row>
    <row r="100" spans="1:39" x14ac:dyDescent="0.2">
      <c r="A100" s="52" t="s">
        <v>10</v>
      </c>
      <c r="B100" s="51" t="s">
        <v>450</v>
      </c>
      <c r="C100" s="51"/>
      <c r="D100" s="298"/>
      <c r="E100" s="298"/>
      <c r="F100" s="298"/>
      <c r="G100" s="298"/>
      <c r="H100" s="298"/>
      <c r="I100" s="298"/>
      <c r="J100" s="298"/>
      <c r="K100" s="29"/>
      <c r="L100" s="29"/>
      <c r="M100" s="29"/>
      <c r="N100" s="29"/>
      <c r="O100" s="29"/>
      <c r="P100" s="29"/>
      <c r="Q100" s="29"/>
      <c r="R100" s="29"/>
      <c r="S100" s="29"/>
      <c r="T100" s="29"/>
      <c r="U100" s="29"/>
      <c r="V100" s="29"/>
      <c r="W100" s="29"/>
      <c r="X100" s="29"/>
      <c r="Y100" s="29"/>
      <c r="Z100" s="29"/>
      <c r="AA100" s="29"/>
    </row>
    <row r="101" spans="1:39" ht="13.5" thickBot="1" x14ac:dyDescent="0.25"/>
    <row r="102" spans="1:39" ht="13.5" thickBot="1" x14ac:dyDescent="0.25">
      <c r="A102" s="595" t="s">
        <v>512</v>
      </c>
      <c r="B102" s="596"/>
      <c r="C102" s="596"/>
      <c r="D102" s="596"/>
      <c r="E102" s="596"/>
      <c r="F102" s="596"/>
      <c r="G102" s="596"/>
      <c r="H102" s="596"/>
      <c r="I102" s="596"/>
      <c r="J102" s="596"/>
      <c r="K102" s="596"/>
      <c r="L102" s="596"/>
      <c r="M102" s="596"/>
      <c r="N102" s="596"/>
      <c r="O102" s="596"/>
      <c r="P102" s="596"/>
      <c r="Q102" s="596"/>
      <c r="R102" s="596"/>
      <c r="S102" s="596"/>
      <c r="T102" s="596"/>
      <c r="U102" s="596"/>
      <c r="V102" s="596"/>
      <c r="W102" s="596"/>
      <c r="X102" s="596"/>
      <c r="Y102" s="596"/>
      <c r="Z102" s="596"/>
      <c r="AA102" s="596"/>
      <c r="AB102" s="596"/>
      <c r="AC102" s="596"/>
      <c r="AD102" s="596"/>
      <c r="AE102" s="596"/>
      <c r="AF102" s="596"/>
      <c r="AG102" s="596"/>
      <c r="AH102" s="596"/>
      <c r="AI102" s="596"/>
      <c r="AJ102" s="596"/>
      <c r="AK102" s="596"/>
      <c r="AL102" s="596"/>
      <c r="AM102" s="597"/>
    </row>
    <row r="103" spans="1:39" ht="13.5" thickBot="1" x14ac:dyDescent="0.25">
      <c r="A103" s="584" t="s">
        <v>23</v>
      </c>
      <c r="B103" s="585"/>
      <c r="C103" s="586"/>
      <c r="D103" s="595" t="s">
        <v>0</v>
      </c>
      <c r="E103" s="596"/>
      <c r="F103" s="596"/>
      <c r="G103" s="596"/>
      <c r="H103" s="596"/>
      <c r="I103" s="596"/>
      <c r="J103" s="596"/>
      <c r="K103" s="596"/>
      <c r="L103" s="596"/>
      <c r="M103" s="596"/>
      <c r="N103" s="596"/>
      <c r="O103" s="596"/>
      <c r="P103" s="596"/>
      <c r="Q103" s="596"/>
      <c r="R103" s="596"/>
      <c r="S103" s="596"/>
      <c r="T103" s="596"/>
      <c r="U103" s="596"/>
      <c r="V103" s="596"/>
      <c r="W103" s="596"/>
      <c r="X103" s="596"/>
      <c r="Y103" s="596"/>
      <c r="Z103" s="596"/>
      <c r="AA103" s="596"/>
      <c r="AB103" s="596"/>
      <c r="AC103" s="596"/>
      <c r="AD103" s="596"/>
      <c r="AE103" s="596"/>
      <c r="AF103" s="596"/>
      <c r="AG103" s="596"/>
      <c r="AH103" s="596"/>
      <c r="AI103" s="596"/>
      <c r="AJ103" s="596"/>
      <c r="AK103" s="596"/>
      <c r="AL103" s="596"/>
      <c r="AM103" s="597"/>
    </row>
    <row r="104" spans="1:39" x14ac:dyDescent="0.2">
      <c r="A104" s="651"/>
      <c r="B104" s="652"/>
      <c r="C104" s="688"/>
      <c r="D104" s="655">
        <v>1998</v>
      </c>
      <c r="E104" s="656"/>
      <c r="F104" s="689">
        <v>1999</v>
      </c>
      <c r="G104" s="656"/>
      <c r="H104" s="689">
        <v>2000</v>
      </c>
      <c r="I104" s="656"/>
      <c r="J104" s="689">
        <v>2001</v>
      </c>
      <c r="K104" s="656"/>
      <c r="L104" s="689">
        <v>2002</v>
      </c>
      <c r="M104" s="656"/>
      <c r="N104" s="689">
        <v>2003</v>
      </c>
      <c r="O104" s="656"/>
      <c r="P104" s="689">
        <v>2004</v>
      </c>
      <c r="Q104" s="656"/>
      <c r="R104" s="689">
        <v>2005</v>
      </c>
      <c r="S104" s="656"/>
      <c r="T104" s="689">
        <v>2006</v>
      </c>
      <c r="U104" s="656"/>
      <c r="V104" s="689">
        <v>2007</v>
      </c>
      <c r="W104" s="656"/>
      <c r="X104" s="689">
        <v>2008</v>
      </c>
      <c r="Y104" s="656"/>
      <c r="Z104" s="689">
        <v>2009</v>
      </c>
      <c r="AA104" s="656"/>
      <c r="AB104" s="689" t="s">
        <v>737</v>
      </c>
      <c r="AC104" s="656"/>
      <c r="AD104" s="689">
        <v>2011</v>
      </c>
      <c r="AE104" s="656"/>
      <c r="AF104" s="689">
        <v>2012</v>
      </c>
      <c r="AG104" s="656"/>
      <c r="AH104" s="689">
        <v>2013</v>
      </c>
      <c r="AI104" s="656"/>
      <c r="AJ104" s="689">
        <v>2014</v>
      </c>
      <c r="AK104" s="656"/>
      <c r="AL104" s="689">
        <v>2015</v>
      </c>
      <c r="AM104" s="656"/>
    </row>
    <row r="105" spans="1:39" ht="13.5" thickBot="1" x14ac:dyDescent="0.25">
      <c r="A105" s="587"/>
      <c r="B105" s="588"/>
      <c r="C105" s="589"/>
      <c r="D105" s="141" t="s">
        <v>64</v>
      </c>
      <c r="E105" s="139" t="s">
        <v>65</v>
      </c>
      <c r="F105" s="138" t="s">
        <v>64</v>
      </c>
      <c r="G105" s="139" t="s">
        <v>65</v>
      </c>
      <c r="H105" s="138" t="s">
        <v>64</v>
      </c>
      <c r="I105" s="139" t="s">
        <v>65</v>
      </c>
      <c r="J105" s="138" t="s">
        <v>64</v>
      </c>
      <c r="K105" s="139" t="s">
        <v>65</v>
      </c>
      <c r="L105" s="138" t="s">
        <v>64</v>
      </c>
      <c r="M105" s="139" t="s">
        <v>65</v>
      </c>
      <c r="N105" s="138" t="s">
        <v>64</v>
      </c>
      <c r="O105" s="139" t="s">
        <v>65</v>
      </c>
      <c r="P105" s="138" t="s">
        <v>64</v>
      </c>
      <c r="Q105" s="139" t="s">
        <v>65</v>
      </c>
      <c r="R105" s="138" t="s">
        <v>64</v>
      </c>
      <c r="S105" s="139" t="s">
        <v>65</v>
      </c>
      <c r="T105" s="138" t="s">
        <v>64</v>
      </c>
      <c r="U105" s="139" t="s">
        <v>65</v>
      </c>
      <c r="V105" s="138" t="s">
        <v>64</v>
      </c>
      <c r="W105" s="139" t="s">
        <v>65</v>
      </c>
      <c r="X105" s="138" t="s">
        <v>64</v>
      </c>
      <c r="Y105" s="139" t="s">
        <v>65</v>
      </c>
      <c r="Z105" s="138" t="s">
        <v>64</v>
      </c>
      <c r="AA105" s="139" t="s">
        <v>65</v>
      </c>
      <c r="AB105" s="138" t="s">
        <v>64</v>
      </c>
      <c r="AC105" s="139" t="s">
        <v>65</v>
      </c>
      <c r="AD105" s="138" t="s">
        <v>64</v>
      </c>
      <c r="AE105" s="139" t="s">
        <v>65</v>
      </c>
      <c r="AF105" s="138" t="s">
        <v>64</v>
      </c>
      <c r="AG105" s="139" t="s">
        <v>65</v>
      </c>
      <c r="AH105" s="138" t="s">
        <v>64</v>
      </c>
      <c r="AI105" s="139" t="s">
        <v>65</v>
      </c>
      <c r="AJ105" s="138" t="s">
        <v>64</v>
      </c>
      <c r="AK105" s="139" t="s">
        <v>65</v>
      </c>
      <c r="AL105" s="138" t="s">
        <v>64</v>
      </c>
      <c r="AM105" s="139" t="s">
        <v>65</v>
      </c>
    </row>
    <row r="106" spans="1:39" x14ac:dyDescent="0.2">
      <c r="A106" s="592" t="s">
        <v>106</v>
      </c>
      <c r="B106" s="593"/>
      <c r="C106" s="594"/>
      <c r="D106" s="108">
        <v>0</v>
      </c>
      <c r="E106" s="69">
        <v>0</v>
      </c>
      <c r="F106" s="177">
        <v>0</v>
      </c>
      <c r="G106" s="69">
        <v>0</v>
      </c>
      <c r="H106" s="177">
        <v>0</v>
      </c>
      <c r="I106" s="69">
        <v>0</v>
      </c>
      <c r="J106" s="182">
        <v>0</v>
      </c>
      <c r="K106" s="183">
        <v>0</v>
      </c>
      <c r="L106" s="182">
        <v>0</v>
      </c>
      <c r="M106" s="183">
        <v>0</v>
      </c>
      <c r="N106" s="182">
        <v>0</v>
      </c>
      <c r="O106" s="183">
        <v>0</v>
      </c>
      <c r="P106" s="182">
        <v>0</v>
      </c>
      <c r="Q106" s="44">
        <v>0</v>
      </c>
      <c r="R106" s="182">
        <v>0</v>
      </c>
      <c r="S106" s="44">
        <v>0</v>
      </c>
      <c r="T106" s="182">
        <v>0</v>
      </c>
      <c r="U106" s="44">
        <v>0</v>
      </c>
      <c r="V106" s="182">
        <v>0</v>
      </c>
      <c r="W106" s="44">
        <v>0</v>
      </c>
      <c r="X106" s="182">
        <v>0</v>
      </c>
      <c r="Y106" s="183">
        <v>0</v>
      </c>
      <c r="Z106" s="182">
        <v>0</v>
      </c>
      <c r="AA106" s="44">
        <v>0</v>
      </c>
      <c r="AB106" s="182">
        <v>0</v>
      </c>
      <c r="AC106" s="44">
        <v>0.89</v>
      </c>
      <c r="AD106" s="182">
        <v>0</v>
      </c>
      <c r="AE106" s="44">
        <v>0.6</v>
      </c>
      <c r="AF106" s="182">
        <v>0</v>
      </c>
      <c r="AG106" s="44">
        <v>0</v>
      </c>
      <c r="AH106" s="182">
        <v>0</v>
      </c>
      <c r="AI106" s="44">
        <v>6.96</v>
      </c>
      <c r="AJ106" s="182">
        <v>0</v>
      </c>
      <c r="AK106" s="44">
        <v>0</v>
      </c>
      <c r="AL106" s="182">
        <v>0</v>
      </c>
      <c r="AM106" s="44">
        <v>0</v>
      </c>
    </row>
    <row r="107" spans="1:39" x14ac:dyDescent="0.2">
      <c r="A107" s="575" t="s">
        <v>217</v>
      </c>
      <c r="B107" s="576"/>
      <c r="C107" s="577"/>
      <c r="D107" s="102">
        <v>0</v>
      </c>
      <c r="E107" s="72">
        <v>0</v>
      </c>
      <c r="F107" s="172">
        <v>0</v>
      </c>
      <c r="G107" s="72">
        <v>0</v>
      </c>
      <c r="H107" s="172">
        <v>0</v>
      </c>
      <c r="I107" s="72">
        <v>0</v>
      </c>
      <c r="J107" s="263">
        <v>0</v>
      </c>
      <c r="K107" s="264">
        <v>0</v>
      </c>
      <c r="L107" s="263">
        <v>0</v>
      </c>
      <c r="M107" s="264">
        <v>0</v>
      </c>
      <c r="N107" s="263">
        <v>0</v>
      </c>
      <c r="O107" s="264">
        <v>0</v>
      </c>
      <c r="P107" s="263">
        <v>0</v>
      </c>
      <c r="Q107" s="42">
        <v>0</v>
      </c>
      <c r="R107" s="263">
        <v>0</v>
      </c>
      <c r="S107" s="42">
        <v>0</v>
      </c>
      <c r="T107" s="263">
        <v>0</v>
      </c>
      <c r="U107" s="42">
        <v>0</v>
      </c>
      <c r="V107" s="263">
        <v>0</v>
      </c>
      <c r="W107" s="42">
        <v>0</v>
      </c>
      <c r="X107" s="263">
        <v>0</v>
      </c>
      <c r="Y107" s="264">
        <v>0</v>
      </c>
      <c r="Z107" s="263">
        <v>0</v>
      </c>
      <c r="AA107" s="42">
        <v>0</v>
      </c>
      <c r="AB107" s="263">
        <v>0</v>
      </c>
      <c r="AC107" s="42">
        <v>7.92</v>
      </c>
      <c r="AD107" s="263">
        <v>2.5</v>
      </c>
      <c r="AE107" s="42">
        <v>0</v>
      </c>
      <c r="AF107" s="263">
        <v>0.39</v>
      </c>
      <c r="AG107" s="42">
        <v>0</v>
      </c>
      <c r="AH107" s="263">
        <v>0</v>
      </c>
      <c r="AI107" s="42">
        <v>0</v>
      </c>
      <c r="AJ107" s="263">
        <v>0</v>
      </c>
      <c r="AK107" s="42">
        <v>0</v>
      </c>
      <c r="AL107" s="263">
        <v>0</v>
      </c>
      <c r="AM107" s="42">
        <v>0</v>
      </c>
    </row>
    <row r="108" spans="1:39" x14ac:dyDescent="0.2">
      <c r="A108" s="575" t="s">
        <v>25</v>
      </c>
      <c r="B108" s="576"/>
      <c r="C108" s="577"/>
      <c r="D108" s="102">
        <v>0</v>
      </c>
      <c r="E108" s="72">
        <v>0</v>
      </c>
      <c r="F108" s="172">
        <v>0</v>
      </c>
      <c r="G108" s="72">
        <v>0</v>
      </c>
      <c r="H108" s="172">
        <v>0</v>
      </c>
      <c r="I108" s="72">
        <v>0</v>
      </c>
      <c r="J108" s="263">
        <v>0</v>
      </c>
      <c r="K108" s="264">
        <v>0</v>
      </c>
      <c r="L108" s="263">
        <v>0</v>
      </c>
      <c r="M108" s="264">
        <v>0</v>
      </c>
      <c r="N108" s="263">
        <v>0</v>
      </c>
      <c r="O108" s="264">
        <v>0</v>
      </c>
      <c r="P108" s="263">
        <v>0</v>
      </c>
      <c r="Q108" s="42">
        <v>0</v>
      </c>
      <c r="R108" s="263">
        <v>0</v>
      </c>
      <c r="S108" s="42">
        <v>0</v>
      </c>
      <c r="T108" s="263">
        <v>0</v>
      </c>
      <c r="U108" s="42">
        <v>0</v>
      </c>
      <c r="V108" s="263">
        <v>0</v>
      </c>
      <c r="W108" s="42">
        <v>0</v>
      </c>
      <c r="X108" s="263">
        <v>0</v>
      </c>
      <c r="Y108" s="264">
        <v>0</v>
      </c>
      <c r="Z108" s="263">
        <v>1.7</v>
      </c>
      <c r="AA108" s="42">
        <v>0</v>
      </c>
      <c r="AB108" s="263">
        <v>0</v>
      </c>
      <c r="AC108" s="42">
        <v>0</v>
      </c>
      <c r="AD108" s="263">
        <v>0</v>
      </c>
      <c r="AE108" s="42">
        <v>0</v>
      </c>
      <c r="AF108" s="263">
        <v>0</v>
      </c>
      <c r="AG108" s="42">
        <v>0</v>
      </c>
      <c r="AH108" s="263">
        <v>0</v>
      </c>
      <c r="AI108" s="42">
        <v>0</v>
      </c>
      <c r="AJ108" s="263">
        <v>0</v>
      </c>
      <c r="AK108" s="42">
        <v>0</v>
      </c>
      <c r="AL108" s="263">
        <v>0</v>
      </c>
      <c r="AM108" s="42">
        <v>0</v>
      </c>
    </row>
    <row r="109" spans="1:39" x14ac:dyDescent="0.2">
      <c r="A109" s="575" t="s">
        <v>108</v>
      </c>
      <c r="B109" s="576"/>
      <c r="C109" s="577"/>
      <c r="D109" s="102">
        <v>0</v>
      </c>
      <c r="E109" s="72">
        <v>0</v>
      </c>
      <c r="F109" s="172">
        <v>0</v>
      </c>
      <c r="G109" s="72">
        <v>0</v>
      </c>
      <c r="H109" s="172">
        <v>0</v>
      </c>
      <c r="I109" s="72">
        <v>0</v>
      </c>
      <c r="J109" s="263">
        <v>0</v>
      </c>
      <c r="K109" s="264">
        <v>0</v>
      </c>
      <c r="L109" s="263">
        <v>0</v>
      </c>
      <c r="M109" s="264">
        <v>0</v>
      </c>
      <c r="N109" s="263">
        <v>0</v>
      </c>
      <c r="O109" s="264">
        <v>0</v>
      </c>
      <c r="P109" s="263">
        <v>0</v>
      </c>
      <c r="Q109" s="42">
        <v>0</v>
      </c>
      <c r="R109" s="263">
        <v>0</v>
      </c>
      <c r="S109" s="42">
        <v>0</v>
      </c>
      <c r="T109" s="263">
        <v>0</v>
      </c>
      <c r="U109" s="42">
        <v>0</v>
      </c>
      <c r="V109" s="263">
        <v>0</v>
      </c>
      <c r="W109" s="42">
        <v>0</v>
      </c>
      <c r="X109" s="263">
        <v>0</v>
      </c>
      <c r="Y109" s="264">
        <v>0</v>
      </c>
      <c r="Z109" s="263">
        <v>0</v>
      </c>
      <c r="AA109" s="42">
        <v>0</v>
      </c>
      <c r="AB109" s="263">
        <v>0</v>
      </c>
      <c r="AC109" s="42">
        <v>0</v>
      </c>
      <c r="AD109" s="263">
        <v>0</v>
      </c>
      <c r="AE109" s="42">
        <v>0</v>
      </c>
      <c r="AF109" s="263">
        <v>0</v>
      </c>
      <c r="AG109" s="42">
        <v>0</v>
      </c>
      <c r="AH109" s="263">
        <v>0</v>
      </c>
      <c r="AI109" s="42">
        <v>0</v>
      </c>
      <c r="AJ109" s="263">
        <v>24.9</v>
      </c>
      <c r="AK109" s="42">
        <v>0</v>
      </c>
      <c r="AL109" s="263">
        <v>0</v>
      </c>
      <c r="AM109" s="42">
        <v>0</v>
      </c>
    </row>
    <row r="110" spans="1:39" x14ac:dyDescent="0.2">
      <c r="A110" s="575" t="s">
        <v>436</v>
      </c>
      <c r="B110" s="576"/>
      <c r="C110" s="577"/>
      <c r="D110" s="102">
        <v>0</v>
      </c>
      <c r="E110" s="72">
        <v>0</v>
      </c>
      <c r="F110" s="172">
        <v>0</v>
      </c>
      <c r="G110" s="72">
        <v>0</v>
      </c>
      <c r="H110" s="172">
        <v>0</v>
      </c>
      <c r="I110" s="72">
        <v>0</v>
      </c>
      <c r="J110" s="263">
        <v>8.8000000000000007</v>
      </c>
      <c r="K110" s="264">
        <v>0.7</v>
      </c>
      <c r="L110" s="263">
        <v>19.399999999999999</v>
      </c>
      <c r="M110" s="264">
        <v>0</v>
      </c>
      <c r="N110" s="263">
        <v>17.600000000000001</v>
      </c>
      <c r="O110" s="264">
        <v>0</v>
      </c>
      <c r="P110" s="263">
        <v>14.2</v>
      </c>
      <c r="Q110" s="42">
        <v>0</v>
      </c>
      <c r="R110" s="263">
        <v>1</v>
      </c>
      <c r="S110" s="42">
        <v>0</v>
      </c>
      <c r="T110" s="263">
        <v>0.5</v>
      </c>
      <c r="U110" s="42">
        <v>0</v>
      </c>
      <c r="V110" s="263">
        <v>3</v>
      </c>
      <c r="W110" s="42">
        <v>0</v>
      </c>
      <c r="X110" s="263">
        <v>0</v>
      </c>
      <c r="Y110" s="264">
        <v>0</v>
      </c>
      <c r="Z110" s="263">
        <v>4.7</v>
      </c>
      <c r="AA110" s="42">
        <v>0</v>
      </c>
      <c r="AB110" s="263">
        <v>1.3</v>
      </c>
      <c r="AC110" s="42">
        <v>0</v>
      </c>
      <c r="AD110" s="263">
        <v>2.7</v>
      </c>
      <c r="AE110" s="42">
        <v>0</v>
      </c>
      <c r="AF110" s="263">
        <v>0</v>
      </c>
      <c r="AG110" s="42">
        <v>0</v>
      </c>
      <c r="AH110" s="263">
        <v>0</v>
      </c>
      <c r="AI110" s="42">
        <v>0</v>
      </c>
      <c r="AJ110" s="263">
        <v>0</v>
      </c>
      <c r="AK110" s="42">
        <v>0</v>
      </c>
      <c r="AL110" s="263">
        <v>0</v>
      </c>
      <c r="AM110" s="42">
        <v>0</v>
      </c>
    </row>
    <row r="111" spans="1:39" x14ac:dyDescent="0.2">
      <c r="A111" s="575" t="s">
        <v>225</v>
      </c>
      <c r="B111" s="576"/>
      <c r="C111" s="577"/>
      <c r="D111" s="102">
        <v>0</v>
      </c>
      <c r="E111" s="72"/>
      <c r="F111" s="172">
        <v>0</v>
      </c>
      <c r="G111" s="72">
        <v>0</v>
      </c>
      <c r="H111" s="172">
        <v>0</v>
      </c>
      <c r="I111" s="72">
        <v>0</v>
      </c>
      <c r="J111" s="263">
        <v>0</v>
      </c>
      <c r="K111" s="264">
        <v>0</v>
      </c>
      <c r="L111" s="263">
        <v>0</v>
      </c>
      <c r="M111" s="264">
        <v>0</v>
      </c>
      <c r="N111" s="263">
        <v>0</v>
      </c>
      <c r="O111" s="264">
        <v>0</v>
      </c>
      <c r="P111" s="263">
        <v>5</v>
      </c>
      <c r="Q111" s="42">
        <v>0</v>
      </c>
      <c r="R111" s="263">
        <v>0</v>
      </c>
      <c r="S111" s="42">
        <v>0</v>
      </c>
      <c r="T111" s="263">
        <v>0</v>
      </c>
      <c r="U111" s="42">
        <v>0</v>
      </c>
      <c r="V111" s="263">
        <v>0</v>
      </c>
      <c r="W111" s="42">
        <v>0</v>
      </c>
      <c r="X111" s="263">
        <v>0</v>
      </c>
      <c r="Y111" s="264">
        <v>0</v>
      </c>
      <c r="Z111" s="263">
        <v>0</v>
      </c>
      <c r="AA111" s="42">
        <v>0</v>
      </c>
      <c r="AB111" s="263">
        <v>0</v>
      </c>
      <c r="AC111" s="42">
        <v>0</v>
      </c>
      <c r="AD111" s="263">
        <v>0</v>
      </c>
      <c r="AE111" s="42">
        <v>0</v>
      </c>
      <c r="AF111" s="263">
        <v>0</v>
      </c>
      <c r="AG111" s="42">
        <v>0</v>
      </c>
      <c r="AH111" s="263">
        <v>0</v>
      </c>
      <c r="AI111" s="42">
        <v>0</v>
      </c>
      <c r="AJ111" s="263">
        <v>0</v>
      </c>
      <c r="AK111" s="42">
        <v>0</v>
      </c>
      <c r="AL111" s="263">
        <v>0</v>
      </c>
      <c r="AM111" s="42">
        <v>0</v>
      </c>
    </row>
    <row r="112" spans="1:39" x14ac:dyDescent="0.2">
      <c r="A112" s="575" t="s">
        <v>804</v>
      </c>
      <c r="B112" s="576"/>
      <c r="C112" s="577"/>
      <c r="D112" s="102">
        <v>0</v>
      </c>
      <c r="E112" s="72">
        <v>0</v>
      </c>
      <c r="F112" s="172">
        <v>0</v>
      </c>
      <c r="G112" s="72">
        <v>0</v>
      </c>
      <c r="H112" s="172">
        <v>0</v>
      </c>
      <c r="I112" s="72">
        <v>0</v>
      </c>
      <c r="J112" s="263">
        <v>0</v>
      </c>
      <c r="K112" s="264">
        <v>0</v>
      </c>
      <c r="L112" s="263">
        <v>0</v>
      </c>
      <c r="M112" s="264">
        <v>0</v>
      </c>
      <c r="N112" s="263">
        <v>0</v>
      </c>
      <c r="O112" s="264">
        <v>0</v>
      </c>
      <c r="P112" s="263">
        <v>0</v>
      </c>
      <c r="Q112" s="42">
        <v>0</v>
      </c>
      <c r="R112" s="263">
        <v>0</v>
      </c>
      <c r="S112" s="42">
        <v>0</v>
      </c>
      <c r="T112" s="263">
        <v>0</v>
      </c>
      <c r="U112" s="42">
        <v>0</v>
      </c>
      <c r="V112" s="263">
        <v>0</v>
      </c>
      <c r="W112" s="42">
        <v>0</v>
      </c>
      <c r="X112" s="263">
        <v>0</v>
      </c>
      <c r="Y112" s="264">
        <v>0</v>
      </c>
      <c r="Z112" s="263">
        <v>0</v>
      </c>
      <c r="AA112" s="42">
        <v>0</v>
      </c>
      <c r="AB112" s="263">
        <v>0</v>
      </c>
      <c r="AC112" s="42">
        <v>0</v>
      </c>
      <c r="AD112" s="263">
        <v>0</v>
      </c>
      <c r="AE112" s="42">
        <v>0</v>
      </c>
      <c r="AF112" s="263">
        <v>0</v>
      </c>
      <c r="AG112" s="42">
        <v>0</v>
      </c>
      <c r="AH112" s="263">
        <v>0</v>
      </c>
      <c r="AI112" s="42">
        <v>0</v>
      </c>
      <c r="AJ112" s="263">
        <v>0</v>
      </c>
      <c r="AK112" s="42">
        <v>9.6999999999999993</v>
      </c>
      <c r="AL112" s="263">
        <v>0</v>
      </c>
      <c r="AM112" s="42">
        <v>0</v>
      </c>
    </row>
    <row r="113" spans="1:39" x14ac:dyDescent="0.2">
      <c r="A113" s="575" t="s">
        <v>29</v>
      </c>
      <c r="B113" s="576"/>
      <c r="C113" s="577"/>
      <c r="D113" s="102">
        <v>0</v>
      </c>
      <c r="E113" s="72">
        <v>0</v>
      </c>
      <c r="F113" s="172">
        <v>0</v>
      </c>
      <c r="G113" s="72">
        <v>0</v>
      </c>
      <c r="H113" s="172">
        <v>0</v>
      </c>
      <c r="I113" s="72">
        <v>0</v>
      </c>
      <c r="J113" s="263">
        <v>0</v>
      </c>
      <c r="K113" s="264">
        <v>0</v>
      </c>
      <c r="L113" s="263">
        <v>0</v>
      </c>
      <c r="M113" s="264">
        <v>0</v>
      </c>
      <c r="N113" s="263">
        <v>0</v>
      </c>
      <c r="O113" s="264">
        <v>0</v>
      </c>
      <c r="P113" s="263">
        <v>0</v>
      </c>
      <c r="Q113" s="42">
        <v>0</v>
      </c>
      <c r="R113" s="263">
        <v>0</v>
      </c>
      <c r="S113" s="42">
        <v>0</v>
      </c>
      <c r="T113" s="263">
        <v>0</v>
      </c>
      <c r="U113" s="42">
        <v>0</v>
      </c>
      <c r="V113" s="263">
        <v>0</v>
      </c>
      <c r="W113" s="42">
        <v>0</v>
      </c>
      <c r="X113" s="263">
        <v>0</v>
      </c>
      <c r="Y113" s="264">
        <v>0</v>
      </c>
      <c r="Z113" s="263">
        <v>0</v>
      </c>
      <c r="AA113" s="42">
        <v>0</v>
      </c>
      <c r="AB113" s="263">
        <v>0</v>
      </c>
      <c r="AC113" s="42">
        <v>0</v>
      </c>
      <c r="AD113" s="263">
        <v>0</v>
      </c>
      <c r="AE113" s="42">
        <v>0</v>
      </c>
      <c r="AF113" s="263">
        <v>1.5</v>
      </c>
      <c r="AG113" s="42">
        <v>2.5</v>
      </c>
      <c r="AH113" s="263">
        <v>0</v>
      </c>
      <c r="AI113" s="42">
        <v>0</v>
      </c>
      <c r="AJ113" s="263">
        <v>0</v>
      </c>
      <c r="AK113" s="42">
        <v>0</v>
      </c>
      <c r="AL113" s="263">
        <v>0</v>
      </c>
      <c r="AM113" s="42">
        <v>0</v>
      </c>
    </row>
    <row r="114" spans="1:39" x14ac:dyDescent="0.2">
      <c r="A114" s="575" t="s">
        <v>30</v>
      </c>
      <c r="B114" s="576"/>
      <c r="C114" s="577"/>
      <c r="D114" s="102">
        <v>3055.9</v>
      </c>
      <c r="E114" s="72">
        <v>5075.33</v>
      </c>
      <c r="F114" s="172">
        <v>4982</v>
      </c>
      <c r="G114" s="72">
        <v>10688.5</v>
      </c>
      <c r="H114" s="85">
        <v>5458.24</v>
      </c>
      <c r="I114" s="48">
        <v>10403.06</v>
      </c>
      <c r="J114" s="263">
        <v>2830.9</v>
      </c>
      <c r="K114" s="264">
        <v>9778.7999999999993</v>
      </c>
      <c r="L114" s="263">
        <v>3649.16</v>
      </c>
      <c r="M114" s="264">
        <v>8992.7000000000007</v>
      </c>
      <c r="N114" s="263">
        <v>7631.73</v>
      </c>
      <c r="O114" s="264">
        <v>10865.1</v>
      </c>
      <c r="P114" s="263">
        <v>5402.8</v>
      </c>
      <c r="Q114" s="42">
        <v>7762.3</v>
      </c>
      <c r="R114" s="263">
        <v>8455.35</v>
      </c>
      <c r="S114" s="42">
        <v>5283.7</v>
      </c>
      <c r="T114" s="263">
        <v>6252.5</v>
      </c>
      <c r="U114" s="42">
        <v>5430.24</v>
      </c>
      <c r="V114" s="263">
        <v>7707.87</v>
      </c>
      <c r="W114" s="42">
        <v>4450.67</v>
      </c>
      <c r="X114" s="263">
        <v>4230.7</v>
      </c>
      <c r="Y114" s="264">
        <v>3851.5</v>
      </c>
      <c r="Z114" s="263">
        <v>2336.6999999999998</v>
      </c>
      <c r="AA114" s="42">
        <v>3247</v>
      </c>
      <c r="AB114" s="263">
        <v>1309.45</v>
      </c>
      <c r="AC114" s="42">
        <v>6949.56</v>
      </c>
      <c r="AD114" s="263">
        <v>2215.4</v>
      </c>
      <c r="AE114" s="42">
        <v>11031.8</v>
      </c>
      <c r="AF114" s="263">
        <v>1275.92</v>
      </c>
      <c r="AG114" s="42">
        <v>14571.712</v>
      </c>
      <c r="AH114" s="263">
        <v>991.23</v>
      </c>
      <c r="AI114" s="42">
        <v>15431.69</v>
      </c>
      <c r="AJ114" s="263">
        <v>922.79</v>
      </c>
      <c r="AK114" s="42">
        <v>19566.560000000001</v>
      </c>
      <c r="AL114" s="263">
        <v>170.07</v>
      </c>
      <c r="AM114" s="42">
        <v>14236.19</v>
      </c>
    </row>
    <row r="115" spans="1:39" x14ac:dyDescent="0.2">
      <c r="A115" s="575" t="s">
        <v>800</v>
      </c>
      <c r="B115" s="576"/>
      <c r="C115" s="577"/>
      <c r="D115" s="102">
        <v>0</v>
      </c>
      <c r="E115" s="72">
        <v>0</v>
      </c>
      <c r="F115" s="172">
        <v>0</v>
      </c>
      <c r="G115" s="72">
        <v>0</v>
      </c>
      <c r="H115" s="172">
        <v>0</v>
      </c>
      <c r="I115" s="72">
        <v>0</v>
      </c>
      <c r="J115" s="263">
        <v>0</v>
      </c>
      <c r="K115" s="264">
        <v>0</v>
      </c>
      <c r="L115" s="263">
        <v>0</v>
      </c>
      <c r="M115" s="264">
        <v>0</v>
      </c>
      <c r="N115" s="263">
        <v>0</v>
      </c>
      <c r="O115" s="264">
        <v>0</v>
      </c>
      <c r="P115" s="263">
        <v>0</v>
      </c>
      <c r="Q115" s="42">
        <v>0</v>
      </c>
      <c r="R115" s="263">
        <v>0</v>
      </c>
      <c r="S115" s="42">
        <v>0</v>
      </c>
      <c r="T115" s="263">
        <v>0</v>
      </c>
      <c r="U115" s="42">
        <v>0</v>
      </c>
      <c r="V115" s="263">
        <v>0</v>
      </c>
      <c r="W115" s="42">
        <v>0</v>
      </c>
      <c r="X115" s="263">
        <v>0</v>
      </c>
      <c r="Y115" s="264">
        <v>0</v>
      </c>
      <c r="Z115" s="263">
        <v>0</v>
      </c>
      <c r="AA115" s="42">
        <v>0</v>
      </c>
      <c r="AB115" s="263">
        <v>0</v>
      </c>
      <c r="AC115" s="42">
        <v>0</v>
      </c>
      <c r="AD115" s="263">
        <v>0</v>
      </c>
      <c r="AE115" s="42">
        <v>0</v>
      </c>
      <c r="AF115" s="263">
        <v>0</v>
      </c>
      <c r="AG115" s="42">
        <v>0</v>
      </c>
      <c r="AH115" s="263">
        <v>0</v>
      </c>
      <c r="AI115" s="42">
        <v>0</v>
      </c>
      <c r="AJ115" s="263">
        <v>0</v>
      </c>
      <c r="AK115" s="42">
        <v>37.68</v>
      </c>
      <c r="AL115" s="263">
        <v>0</v>
      </c>
      <c r="AM115" s="42">
        <v>1025.1099999999999</v>
      </c>
    </row>
    <row r="116" spans="1:39" x14ac:dyDescent="0.2">
      <c r="A116" s="575" t="s">
        <v>738</v>
      </c>
      <c r="B116" s="576"/>
      <c r="C116" s="577"/>
      <c r="D116" s="102">
        <v>0</v>
      </c>
      <c r="E116" s="72">
        <v>0</v>
      </c>
      <c r="F116" s="172">
        <v>0</v>
      </c>
      <c r="G116" s="72">
        <v>0</v>
      </c>
      <c r="H116" s="85">
        <v>0</v>
      </c>
      <c r="I116" s="48">
        <v>0</v>
      </c>
      <c r="J116" s="263">
        <v>0</v>
      </c>
      <c r="K116" s="264">
        <v>0</v>
      </c>
      <c r="L116" s="263">
        <v>0</v>
      </c>
      <c r="M116" s="264">
        <v>0</v>
      </c>
      <c r="N116" s="263">
        <v>0</v>
      </c>
      <c r="O116" s="264">
        <v>0</v>
      </c>
      <c r="P116" s="263">
        <v>0</v>
      </c>
      <c r="Q116" s="42">
        <v>0</v>
      </c>
      <c r="R116" s="263">
        <v>0</v>
      </c>
      <c r="S116" s="42">
        <v>0</v>
      </c>
      <c r="T116" s="263">
        <v>0</v>
      </c>
      <c r="U116" s="42">
        <v>0</v>
      </c>
      <c r="V116" s="263">
        <v>0</v>
      </c>
      <c r="W116" s="42">
        <v>0</v>
      </c>
      <c r="X116" s="263">
        <v>0</v>
      </c>
      <c r="Y116" s="264">
        <v>0</v>
      </c>
      <c r="Z116" s="263">
        <v>0</v>
      </c>
      <c r="AA116" s="42">
        <v>0</v>
      </c>
      <c r="AB116" s="263">
        <v>0</v>
      </c>
      <c r="AC116" s="42">
        <v>0</v>
      </c>
      <c r="AD116" s="263">
        <v>0</v>
      </c>
      <c r="AE116" s="42">
        <v>0</v>
      </c>
      <c r="AF116" s="263">
        <v>0</v>
      </c>
      <c r="AG116" s="42">
        <v>0</v>
      </c>
      <c r="AH116" s="263">
        <v>0</v>
      </c>
      <c r="AI116" s="42">
        <v>5.03</v>
      </c>
      <c r="AJ116" s="263">
        <v>0</v>
      </c>
      <c r="AK116" s="42">
        <v>0</v>
      </c>
      <c r="AL116" s="263">
        <v>0</v>
      </c>
      <c r="AM116" s="42">
        <v>0</v>
      </c>
    </row>
    <row r="117" spans="1:39" x14ac:dyDescent="0.2">
      <c r="A117" s="575" t="s">
        <v>437</v>
      </c>
      <c r="B117" s="576"/>
      <c r="C117" s="577"/>
      <c r="D117" s="102">
        <v>0</v>
      </c>
      <c r="E117" s="72">
        <v>0</v>
      </c>
      <c r="F117" s="172">
        <v>0</v>
      </c>
      <c r="G117" s="72">
        <v>0</v>
      </c>
      <c r="H117" s="85">
        <v>0</v>
      </c>
      <c r="I117" s="48">
        <v>0</v>
      </c>
      <c r="J117" s="263">
        <v>308.8</v>
      </c>
      <c r="K117" s="264">
        <v>472.9</v>
      </c>
      <c r="L117" s="263">
        <v>294</v>
      </c>
      <c r="M117" s="264">
        <v>1217.9000000000001</v>
      </c>
      <c r="N117" s="263">
        <v>617.29999999999995</v>
      </c>
      <c r="O117" s="264">
        <v>1043.7</v>
      </c>
      <c r="P117" s="263">
        <v>937.6</v>
      </c>
      <c r="Q117" s="42">
        <v>1393.7</v>
      </c>
      <c r="R117" s="263">
        <v>940.2</v>
      </c>
      <c r="S117" s="42">
        <v>1.6</v>
      </c>
      <c r="T117" s="263">
        <v>2025.2</v>
      </c>
      <c r="U117" s="42">
        <v>1872.6</v>
      </c>
      <c r="V117" s="263">
        <v>797.7</v>
      </c>
      <c r="W117" s="42">
        <v>1739.8</v>
      </c>
      <c r="X117" s="263">
        <v>772.3</v>
      </c>
      <c r="Y117" s="264">
        <v>7869.2</v>
      </c>
      <c r="Z117" s="263">
        <v>1927.5</v>
      </c>
      <c r="AA117" s="42">
        <v>3898.7</v>
      </c>
      <c r="AB117" s="263">
        <v>2241.86</v>
      </c>
      <c r="AC117" s="42">
        <v>5241.21</v>
      </c>
      <c r="AD117" s="263">
        <v>2894.4</v>
      </c>
      <c r="AE117" s="42">
        <v>6888.9</v>
      </c>
      <c r="AF117" s="263">
        <v>1744.92</v>
      </c>
      <c r="AG117" s="42">
        <v>8036.24</v>
      </c>
      <c r="AH117" s="263">
        <v>485.55</v>
      </c>
      <c r="AI117" s="42">
        <v>7649.24</v>
      </c>
      <c r="AJ117" s="263">
        <v>250.23</v>
      </c>
      <c r="AK117" s="42">
        <v>6189.9</v>
      </c>
      <c r="AL117" s="263">
        <v>361.56</v>
      </c>
      <c r="AM117" s="42">
        <v>5964.97</v>
      </c>
    </row>
    <row r="118" spans="1:39" x14ac:dyDescent="0.2">
      <c r="A118" s="575" t="s">
        <v>513</v>
      </c>
      <c r="B118" s="576"/>
      <c r="C118" s="577"/>
      <c r="D118" s="102">
        <v>0</v>
      </c>
      <c r="E118" s="72">
        <v>0</v>
      </c>
      <c r="F118" s="172">
        <v>0</v>
      </c>
      <c r="G118" s="72">
        <v>0</v>
      </c>
      <c r="H118" s="85">
        <v>0</v>
      </c>
      <c r="I118" s="48">
        <v>0</v>
      </c>
      <c r="J118" s="263">
        <v>0</v>
      </c>
      <c r="K118" s="264">
        <v>0</v>
      </c>
      <c r="L118" s="263">
        <v>0</v>
      </c>
      <c r="M118" s="264">
        <v>0</v>
      </c>
      <c r="N118" s="263">
        <v>0</v>
      </c>
      <c r="O118" s="264">
        <v>0</v>
      </c>
      <c r="P118" s="263">
        <v>0</v>
      </c>
      <c r="Q118" s="42">
        <v>0</v>
      </c>
      <c r="R118" s="263">
        <v>0</v>
      </c>
      <c r="S118" s="42">
        <v>0</v>
      </c>
      <c r="T118" s="263">
        <v>0</v>
      </c>
      <c r="U118" s="42">
        <v>0</v>
      </c>
      <c r="V118" s="263">
        <v>0</v>
      </c>
      <c r="W118" s="42">
        <v>0</v>
      </c>
      <c r="X118" s="263">
        <v>0</v>
      </c>
      <c r="Y118" s="264">
        <v>0</v>
      </c>
      <c r="Z118" s="263">
        <v>0</v>
      </c>
      <c r="AA118" s="42">
        <v>0</v>
      </c>
      <c r="AB118" s="263">
        <v>0</v>
      </c>
      <c r="AC118" s="42">
        <v>2.5</v>
      </c>
      <c r="AD118" s="263">
        <v>0</v>
      </c>
      <c r="AE118" s="42">
        <v>0</v>
      </c>
      <c r="AF118" s="263">
        <v>0</v>
      </c>
      <c r="AG118" s="42">
        <v>0</v>
      </c>
      <c r="AH118" s="263">
        <v>0</v>
      </c>
      <c r="AI118" s="42">
        <v>6.46</v>
      </c>
      <c r="AJ118" s="263">
        <v>0</v>
      </c>
      <c r="AK118" s="42">
        <v>1.7</v>
      </c>
      <c r="AL118" s="263">
        <v>0</v>
      </c>
      <c r="AM118" s="42">
        <v>0</v>
      </c>
    </row>
    <row r="119" spans="1:39" x14ac:dyDescent="0.2">
      <c r="A119" s="575" t="s">
        <v>805</v>
      </c>
      <c r="B119" s="576"/>
      <c r="C119" s="577"/>
      <c r="D119" s="102">
        <v>0</v>
      </c>
      <c r="E119" s="72">
        <v>0</v>
      </c>
      <c r="F119" s="172">
        <v>0</v>
      </c>
      <c r="G119" s="72">
        <v>0</v>
      </c>
      <c r="H119" s="172">
        <v>0</v>
      </c>
      <c r="I119" s="72">
        <v>0</v>
      </c>
      <c r="J119" s="263">
        <v>0</v>
      </c>
      <c r="K119" s="264">
        <v>0</v>
      </c>
      <c r="L119" s="263">
        <v>0</v>
      </c>
      <c r="M119" s="264">
        <v>0</v>
      </c>
      <c r="N119" s="263">
        <v>0</v>
      </c>
      <c r="O119" s="264">
        <v>0</v>
      </c>
      <c r="P119" s="263">
        <v>0</v>
      </c>
      <c r="Q119" s="42">
        <v>0</v>
      </c>
      <c r="R119" s="263">
        <v>0</v>
      </c>
      <c r="S119" s="42">
        <v>0</v>
      </c>
      <c r="T119" s="263">
        <v>0</v>
      </c>
      <c r="U119" s="42">
        <v>0</v>
      </c>
      <c r="V119" s="263">
        <v>0</v>
      </c>
      <c r="W119" s="42">
        <v>0</v>
      </c>
      <c r="X119" s="263">
        <v>0</v>
      </c>
      <c r="Y119" s="264">
        <v>0</v>
      </c>
      <c r="Z119" s="263">
        <v>0</v>
      </c>
      <c r="AA119" s="42">
        <v>0</v>
      </c>
      <c r="AB119" s="263">
        <v>0</v>
      </c>
      <c r="AC119" s="42">
        <v>0</v>
      </c>
      <c r="AD119" s="263">
        <v>0</v>
      </c>
      <c r="AE119" s="42">
        <v>0</v>
      </c>
      <c r="AF119" s="263">
        <v>0</v>
      </c>
      <c r="AG119" s="42">
        <v>0</v>
      </c>
      <c r="AH119" s="263">
        <v>0</v>
      </c>
      <c r="AI119" s="42">
        <v>0</v>
      </c>
      <c r="AJ119" s="263">
        <v>0</v>
      </c>
      <c r="AK119" s="42">
        <v>114.05</v>
      </c>
      <c r="AL119" s="263">
        <v>0</v>
      </c>
      <c r="AM119" s="42">
        <v>0</v>
      </c>
    </row>
    <row r="120" spans="1:39" x14ac:dyDescent="0.2">
      <c r="A120" s="575" t="s">
        <v>514</v>
      </c>
      <c r="B120" s="576"/>
      <c r="C120" s="577"/>
      <c r="D120" s="102">
        <v>0</v>
      </c>
      <c r="E120" s="72">
        <v>0</v>
      </c>
      <c r="F120" s="172">
        <v>0</v>
      </c>
      <c r="G120" s="72">
        <v>0</v>
      </c>
      <c r="H120" s="85">
        <v>0</v>
      </c>
      <c r="I120" s="48">
        <v>0</v>
      </c>
      <c r="J120" s="263">
        <v>0</v>
      </c>
      <c r="K120" s="264">
        <v>0</v>
      </c>
      <c r="L120" s="263">
        <v>0</v>
      </c>
      <c r="M120" s="264">
        <v>0</v>
      </c>
      <c r="N120" s="263">
        <v>0</v>
      </c>
      <c r="O120" s="264">
        <v>0</v>
      </c>
      <c r="P120" s="263">
        <v>0</v>
      </c>
      <c r="Q120" s="42">
        <v>0</v>
      </c>
      <c r="R120" s="263">
        <v>0</v>
      </c>
      <c r="S120" s="42">
        <v>0</v>
      </c>
      <c r="T120" s="263">
        <v>0</v>
      </c>
      <c r="U120" s="42">
        <v>0</v>
      </c>
      <c r="V120" s="263">
        <v>0</v>
      </c>
      <c r="W120" s="42">
        <v>0</v>
      </c>
      <c r="X120" s="263">
        <v>0</v>
      </c>
      <c r="Y120" s="264">
        <v>0</v>
      </c>
      <c r="Z120" s="263">
        <v>0</v>
      </c>
      <c r="AA120" s="42">
        <v>0</v>
      </c>
      <c r="AB120" s="263">
        <v>0</v>
      </c>
      <c r="AC120" s="42">
        <v>10.34</v>
      </c>
      <c r="AD120" s="263">
        <v>0</v>
      </c>
      <c r="AE120" s="42">
        <v>0</v>
      </c>
      <c r="AF120" s="263">
        <v>0</v>
      </c>
      <c r="AG120" s="42">
        <v>0</v>
      </c>
      <c r="AH120" s="263">
        <v>0</v>
      </c>
      <c r="AI120" s="42">
        <v>0</v>
      </c>
      <c r="AJ120" s="263">
        <v>0</v>
      </c>
      <c r="AK120" s="42">
        <v>0</v>
      </c>
      <c r="AL120" s="263">
        <v>0</v>
      </c>
      <c r="AM120" s="42">
        <v>0</v>
      </c>
    </row>
    <row r="121" spans="1:39" x14ac:dyDescent="0.2">
      <c r="A121" s="575" t="s">
        <v>806</v>
      </c>
      <c r="B121" s="576"/>
      <c r="C121" s="577"/>
      <c r="D121" s="102">
        <v>0</v>
      </c>
      <c r="E121" s="72">
        <v>0</v>
      </c>
      <c r="F121" s="172">
        <v>0</v>
      </c>
      <c r="G121" s="72">
        <v>0</v>
      </c>
      <c r="H121" s="172">
        <v>0</v>
      </c>
      <c r="I121" s="72">
        <v>0</v>
      </c>
      <c r="J121" s="263">
        <v>0</v>
      </c>
      <c r="K121" s="264">
        <v>0</v>
      </c>
      <c r="L121" s="263">
        <v>0</v>
      </c>
      <c r="M121" s="264">
        <v>0</v>
      </c>
      <c r="N121" s="263">
        <v>0</v>
      </c>
      <c r="O121" s="264">
        <v>0</v>
      </c>
      <c r="P121" s="263">
        <v>0</v>
      </c>
      <c r="Q121" s="42">
        <v>0</v>
      </c>
      <c r="R121" s="263">
        <v>0</v>
      </c>
      <c r="S121" s="42">
        <v>0</v>
      </c>
      <c r="T121" s="263">
        <v>0</v>
      </c>
      <c r="U121" s="42">
        <v>0</v>
      </c>
      <c r="V121" s="263">
        <v>0</v>
      </c>
      <c r="W121" s="42">
        <v>0</v>
      </c>
      <c r="X121" s="263">
        <v>0</v>
      </c>
      <c r="Y121" s="264">
        <v>0</v>
      </c>
      <c r="Z121" s="263">
        <v>0</v>
      </c>
      <c r="AA121" s="42">
        <v>0</v>
      </c>
      <c r="AB121" s="263">
        <v>0</v>
      </c>
      <c r="AC121" s="42">
        <v>0</v>
      </c>
      <c r="AD121" s="263">
        <v>0</v>
      </c>
      <c r="AE121" s="42">
        <v>0</v>
      </c>
      <c r="AF121" s="263">
        <v>0</v>
      </c>
      <c r="AG121" s="42">
        <v>0</v>
      </c>
      <c r="AH121" s="263">
        <v>0</v>
      </c>
      <c r="AI121" s="42">
        <v>0</v>
      </c>
      <c r="AJ121" s="263">
        <v>8.5399999999999991</v>
      </c>
      <c r="AK121" s="42">
        <v>61.38</v>
      </c>
      <c r="AL121" s="263">
        <v>0</v>
      </c>
      <c r="AM121" s="42">
        <v>0</v>
      </c>
    </row>
    <row r="122" spans="1:39" x14ac:dyDescent="0.2">
      <c r="A122" s="575" t="s">
        <v>31</v>
      </c>
      <c r="B122" s="576"/>
      <c r="C122" s="577"/>
      <c r="D122" s="102">
        <v>0</v>
      </c>
      <c r="E122" s="72">
        <v>0</v>
      </c>
      <c r="F122" s="172">
        <v>0</v>
      </c>
      <c r="G122" s="72">
        <v>0</v>
      </c>
      <c r="H122" s="172">
        <v>0</v>
      </c>
      <c r="I122" s="72">
        <v>0</v>
      </c>
      <c r="J122" s="263">
        <v>0</v>
      </c>
      <c r="K122" s="264">
        <v>50.7</v>
      </c>
      <c r="L122" s="263">
        <v>0</v>
      </c>
      <c r="M122" s="264">
        <v>24.8</v>
      </c>
      <c r="N122" s="263">
        <v>0</v>
      </c>
      <c r="O122" s="264">
        <v>0</v>
      </c>
      <c r="P122" s="263">
        <v>237.6</v>
      </c>
      <c r="Q122" s="42">
        <v>366.3</v>
      </c>
      <c r="R122" s="263">
        <v>0</v>
      </c>
      <c r="S122" s="42">
        <v>0</v>
      </c>
      <c r="T122" s="263">
        <v>140.9</v>
      </c>
      <c r="U122" s="42">
        <v>292.60000000000002</v>
      </c>
      <c r="V122" s="263">
        <v>0</v>
      </c>
      <c r="W122" s="42">
        <v>0</v>
      </c>
      <c r="X122" s="263">
        <v>0</v>
      </c>
      <c r="Y122" s="264">
        <v>0</v>
      </c>
      <c r="Z122" s="263">
        <v>1320</v>
      </c>
      <c r="AA122" s="42">
        <v>1320</v>
      </c>
      <c r="AB122" s="263">
        <v>0</v>
      </c>
      <c r="AC122" s="42">
        <v>0</v>
      </c>
      <c r="AD122" s="263">
        <v>8.8000000000000007</v>
      </c>
      <c r="AE122" s="42">
        <v>41.5</v>
      </c>
      <c r="AF122" s="263">
        <v>107.32</v>
      </c>
      <c r="AG122" s="42">
        <v>50.81</v>
      </c>
      <c r="AH122" s="263">
        <v>0</v>
      </c>
      <c r="AI122" s="42">
        <v>0</v>
      </c>
      <c r="AJ122" s="263">
        <v>5.98</v>
      </c>
      <c r="AK122" s="42">
        <v>0</v>
      </c>
      <c r="AL122" s="263">
        <v>0.89</v>
      </c>
      <c r="AM122" s="42">
        <v>278.76</v>
      </c>
    </row>
    <row r="123" spans="1:39" x14ac:dyDescent="0.2">
      <c r="A123" s="575" t="s">
        <v>439</v>
      </c>
      <c r="B123" s="576"/>
      <c r="C123" s="577"/>
      <c r="D123" s="102">
        <v>0</v>
      </c>
      <c r="E123" s="72">
        <v>0</v>
      </c>
      <c r="F123" s="172">
        <v>0</v>
      </c>
      <c r="G123" s="72">
        <v>0</v>
      </c>
      <c r="H123" s="172">
        <v>0</v>
      </c>
      <c r="I123" s="72">
        <v>0</v>
      </c>
      <c r="J123" s="263">
        <v>0</v>
      </c>
      <c r="K123" s="264">
        <v>0</v>
      </c>
      <c r="L123" s="263">
        <v>0</v>
      </c>
      <c r="M123" s="264">
        <v>0</v>
      </c>
      <c r="N123" s="263">
        <v>0</v>
      </c>
      <c r="O123" s="264">
        <v>0</v>
      </c>
      <c r="P123" s="263">
        <v>0</v>
      </c>
      <c r="Q123" s="42">
        <v>0</v>
      </c>
      <c r="R123" s="263">
        <v>0</v>
      </c>
      <c r="S123" s="42">
        <v>0</v>
      </c>
      <c r="T123" s="263">
        <v>0.8</v>
      </c>
      <c r="U123" s="42">
        <v>0</v>
      </c>
      <c r="V123" s="263">
        <v>0</v>
      </c>
      <c r="W123" s="42">
        <v>0</v>
      </c>
      <c r="X123" s="263">
        <v>0</v>
      </c>
      <c r="Y123" s="264">
        <v>0</v>
      </c>
      <c r="Z123" s="263">
        <v>0</v>
      </c>
      <c r="AA123" s="42">
        <v>0</v>
      </c>
      <c r="AB123" s="263">
        <v>0</v>
      </c>
      <c r="AC123" s="42">
        <v>0</v>
      </c>
      <c r="AD123" s="263">
        <v>0</v>
      </c>
      <c r="AE123" s="42">
        <v>0</v>
      </c>
      <c r="AF123" s="263">
        <v>0</v>
      </c>
      <c r="AG123" s="42">
        <v>0</v>
      </c>
      <c r="AH123" s="263">
        <v>0</v>
      </c>
      <c r="AI123" s="42">
        <v>0</v>
      </c>
      <c r="AJ123" s="263">
        <v>0</v>
      </c>
      <c r="AK123" s="42">
        <v>0</v>
      </c>
      <c r="AL123" s="263">
        <v>0</v>
      </c>
      <c r="AM123" s="42">
        <v>0</v>
      </c>
    </row>
    <row r="124" spans="1:39" x14ac:dyDescent="0.2">
      <c r="A124" s="575" t="s">
        <v>300</v>
      </c>
      <c r="B124" s="576"/>
      <c r="C124" s="577"/>
      <c r="D124" s="102">
        <v>0</v>
      </c>
      <c r="E124" s="72">
        <v>0</v>
      </c>
      <c r="F124" s="172">
        <v>0</v>
      </c>
      <c r="G124" s="72">
        <v>0</v>
      </c>
      <c r="H124" s="172">
        <v>0</v>
      </c>
      <c r="I124" s="72">
        <v>0</v>
      </c>
      <c r="J124" s="263">
        <v>0</v>
      </c>
      <c r="K124" s="264">
        <v>0</v>
      </c>
      <c r="L124" s="263">
        <v>0</v>
      </c>
      <c r="M124" s="264">
        <v>0</v>
      </c>
      <c r="N124" s="263">
        <v>0</v>
      </c>
      <c r="O124" s="264">
        <v>0</v>
      </c>
      <c r="P124" s="263">
        <v>0</v>
      </c>
      <c r="Q124" s="42">
        <v>0</v>
      </c>
      <c r="R124" s="263">
        <v>0</v>
      </c>
      <c r="S124" s="42">
        <v>0</v>
      </c>
      <c r="T124" s="263">
        <v>0</v>
      </c>
      <c r="U124" s="42">
        <v>0</v>
      </c>
      <c r="V124" s="263">
        <v>0</v>
      </c>
      <c r="W124" s="42">
        <v>0</v>
      </c>
      <c r="X124" s="263">
        <v>0</v>
      </c>
      <c r="Y124" s="264">
        <v>0</v>
      </c>
      <c r="Z124" s="263">
        <v>0</v>
      </c>
      <c r="AA124" s="42">
        <v>0</v>
      </c>
      <c r="AB124" s="263">
        <v>0</v>
      </c>
      <c r="AC124" s="42">
        <v>0</v>
      </c>
      <c r="AD124" s="263">
        <v>0</v>
      </c>
      <c r="AE124" s="42">
        <v>29.4</v>
      </c>
      <c r="AF124" s="263">
        <v>0</v>
      </c>
      <c r="AG124" s="42">
        <v>0</v>
      </c>
      <c r="AH124" s="263">
        <v>0</v>
      </c>
      <c r="AI124" s="42">
        <v>2.14</v>
      </c>
      <c r="AJ124" s="263">
        <v>0</v>
      </c>
      <c r="AK124" s="42">
        <v>0</v>
      </c>
      <c r="AL124" s="263">
        <v>0</v>
      </c>
      <c r="AM124" s="42">
        <v>0</v>
      </c>
    </row>
    <row r="125" spans="1:39" x14ac:dyDescent="0.2">
      <c r="A125" s="575" t="s">
        <v>784</v>
      </c>
      <c r="B125" s="576"/>
      <c r="C125" s="577"/>
      <c r="D125" s="102">
        <v>0</v>
      </c>
      <c r="E125" s="72">
        <v>0</v>
      </c>
      <c r="F125" s="172">
        <v>0</v>
      </c>
      <c r="G125" s="72">
        <v>0</v>
      </c>
      <c r="H125" s="172">
        <v>0</v>
      </c>
      <c r="I125" s="72">
        <v>0</v>
      </c>
      <c r="J125" s="263">
        <v>0</v>
      </c>
      <c r="K125" s="264">
        <v>0</v>
      </c>
      <c r="L125" s="263">
        <v>0</v>
      </c>
      <c r="M125" s="264">
        <v>0</v>
      </c>
      <c r="N125" s="263">
        <v>0</v>
      </c>
      <c r="O125" s="264">
        <v>0</v>
      </c>
      <c r="P125" s="263">
        <v>0</v>
      </c>
      <c r="Q125" s="42">
        <v>0</v>
      </c>
      <c r="R125" s="263">
        <v>0</v>
      </c>
      <c r="S125" s="42">
        <v>0</v>
      </c>
      <c r="T125" s="263">
        <v>0</v>
      </c>
      <c r="U125" s="42">
        <v>0</v>
      </c>
      <c r="V125" s="263">
        <v>0</v>
      </c>
      <c r="W125" s="42">
        <v>0</v>
      </c>
      <c r="X125" s="263">
        <v>0</v>
      </c>
      <c r="Y125" s="264">
        <v>0</v>
      </c>
      <c r="Z125" s="263">
        <v>0</v>
      </c>
      <c r="AA125" s="42">
        <v>0</v>
      </c>
      <c r="AB125" s="263">
        <v>0</v>
      </c>
      <c r="AC125" s="42">
        <v>0</v>
      </c>
      <c r="AD125" s="263">
        <v>0</v>
      </c>
      <c r="AE125" s="42">
        <v>0</v>
      </c>
      <c r="AF125" s="263">
        <v>0</v>
      </c>
      <c r="AG125" s="42">
        <v>1.75</v>
      </c>
      <c r="AH125" s="263">
        <v>0</v>
      </c>
      <c r="AI125" s="42">
        <v>0</v>
      </c>
      <c r="AJ125" s="263">
        <v>0</v>
      </c>
      <c r="AK125" s="42">
        <v>0</v>
      </c>
      <c r="AL125" s="263">
        <v>0</v>
      </c>
      <c r="AM125" s="42">
        <v>0</v>
      </c>
    </row>
    <row r="126" spans="1:39" x14ac:dyDescent="0.2">
      <c r="A126" s="575" t="s">
        <v>801</v>
      </c>
      <c r="B126" s="576"/>
      <c r="C126" s="577"/>
      <c r="D126" s="102">
        <v>0</v>
      </c>
      <c r="E126" s="72">
        <v>0</v>
      </c>
      <c r="F126" s="172">
        <v>0</v>
      </c>
      <c r="G126" s="72">
        <v>0</v>
      </c>
      <c r="H126" s="172">
        <v>0</v>
      </c>
      <c r="I126" s="72">
        <v>0</v>
      </c>
      <c r="J126" s="263">
        <v>0</v>
      </c>
      <c r="K126" s="264">
        <v>0</v>
      </c>
      <c r="L126" s="263">
        <v>0</v>
      </c>
      <c r="M126" s="264">
        <v>0</v>
      </c>
      <c r="N126" s="263">
        <v>0</v>
      </c>
      <c r="O126" s="264">
        <v>0</v>
      </c>
      <c r="P126" s="263">
        <v>0</v>
      </c>
      <c r="Q126" s="42">
        <v>0</v>
      </c>
      <c r="R126" s="263">
        <v>0</v>
      </c>
      <c r="S126" s="42">
        <v>0</v>
      </c>
      <c r="T126" s="263">
        <v>0</v>
      </c>
      <c r="U126" s="42">
        <v>0</v>
      </c>
      <c r="V126" s="263">
        <v>0</v>
      </c>
      <c r="W126" s="42">
        <v>0</v>
      </c>
      <c r="X126" s="263">
        <v>0</v>
      </c>
      <c r="Y126" s="264">
        <v>0</v>
      </c>
      <c r="Z126" s="263">
        <v>0</v>
      </c>
      <c r="AA126" s="42">
        <v>0</v>
      </c>
      <c r="AB126" s="263">
        <v>0</v>
      </c>
      <c r="AC126" s="42">
        <v>0</v>
      </c>
      <c r="AD126" s="263">
        <v>0</v>
      </c>
      <c r="AE126" s="42">
        <v>0</v>
      </c>
      <c r="AF126" s="263">
        <v>2.7</v>
      </c>
      <c r="AG126" s="42">
        <v>0</v>
      </c>
      <c r="AH126" s="263">
        <v>0</v>
      </c>
      <c r="AI126" s="42">
        <v>0</v>
      </c>
      <c r="AJ126" s="263">
        <v>0</v>
      </c>
      <c r="AK126" s="42">
        <v>0</v>
      </c>
      <c r="AL126" s="263">
        <v>0</v>
      </c>
      <c r="AM126" s="42">
        <v>0</v>
      </c>
    </row>
    <row r="127" spans="1:39" x14ac:dyDescent="0.2">
      <c r="A127" s="575" t="s">
        <v>799</v>
      </c>
      <c r="B127" s="576"/>
      <c r="C127" s="577"/>
      <c r="D127" s="102">
        <v>0</v>
      </c>
      <c r="E127" s="72">
        <v>0</v>
      </c>
      <c r="F127" s="172">
        <v>0</v>
      </c>
      <c r="G127" s="72">
        <v>0</v>
      </c>
      <c r="H127" s="172">
        <v>0</v>
      </c>
      <c r="I127" s="72">
        <v>0</v>
      </c>
      <c r="J127" s="263">
        <v>0</v>
      </c>
      <c r="K127" s="264">
        <v>0.1</v>
      </c>
      <c r="L127" s="263">
        <v>0</v>
      </c>
      <c r="M127" s="264">
        <v>0</v>
      </c>
      <c r="N127" s="263">
        <v>0</v>
      </c>
      <c r="O127" s="264">
        <v>0</v>
      </c>
      <c r="P127" s="263">
        <v>0</v>
      </c>
      <c r="Q127" s="42">
        <v>0</v>
      </c>
      <c r="R127" s="263">
        <v>0</v>
      </c>
      <c r="S127" s="42">
        <v>0</v>
      </c>
      <c r="T127" s="263">
        <v>0</v>
      </c>
      <c r="U127" s="42">
        <v>0</v>
      </c>
      <c r="V127" s="263">
        <v>0</v>
      </c>
      <c r="W127" s="42">
        <v>0</v>
      </c>
      <c r="X127" s="263">
        <v>0</v>
      </c>
      <c r="Y127" s="264">
        <v>0</v>
      </c>
      <c r="Z127" s="263">
        <v>0</v>
      </c>
      <c r="AA127" s="42">
        <v>0</v>
      </c>
      <c r="AB127" s="263">
        <v>0</v>
      </c>
      <c r="AC127" s="42">
        <v>0</v>
      </c>
      <c r="AD127" s="263">
        <v>28.1</v>
      </c>
      <c r="AE127" s="42">
        <v>0</v>
      </c>
      <c r="AF127" s="263">
        <v>1.4</v>
      </c>
      <c r="AG127" s="42">
        <v>0</v>
      </c>
      <c r="AH127" s="263">
        <v>0</v>
      </c>
      <c r="AI127" s="42">
        <v>0</v>
      </c>
      <c r="AJ127" s="263">
        <v>0</v>
      </c>
      <c r="AK127" s="42">
        <v>0</v>
      </c>
      <c r="AL127" s="263">
        <v>0</v>
      </c>
      <c r="AM127" s="42">
        <v>0</v>
      </c>
    </row>
    <row r="128" spans="1:39" x14ac:dyDescent="0.2">
      <c r="A128" s="575" t="s">
        <v>802</v>
      </c>
      <c r="B128" s="576"/>
      <c r="C128" s="577"/>
      <c r="D128" s="102">
        <v>0</v>
      </c>
      <c r="E128" s="72">
        <v>0</v>
      </c>
      <c r="F128" s="172">
        <v>0</v>
      </c>
      <c r="G128" s="72">
        <v>0</v>
      </c>
      <c r="H128" s="172">
        <v>0</v>
      </c>
      <c r="I128" s="72">
        <v>0.8</v>
      </c>
      <c r="J128" s="263">
        <v>0</v>
      </c>
      <c r="K128" s="264">
        <v>1.3</v>
      </c>
      <c r="L128" s="263">
        <v>0</v>
      </c>
      <c r="M128" s="264">
        <v>0</v>
      </c>
      <c r="N128" s="263">
        <v>0</v>
      </c>
      <c r="O128" s="264">
        <v>0</v>
      </c>
      <c r="P128" s="263">
        <v>0</v>
      </c>
      <c r="Q128" s="42">
        <v>0</v>
      </c>
      <c r="R128" s="263">
        <v>0</v>
      </c>
      <c r="S128" s="42">
        <v>0</v>
      </c>
      <c r="T128" s="263">
        <v>0</v>
      </c>
      <c r="U128" s="42">
        <v>0</v>
      </c>
      <c r="V128" s="263">
        <v>0</v>
      </c>
      <c r="W128" s="42">
        <v>0</v>
      </c>
      <c r="X128" s="263">
        <v>0</v>
      </c>
      <c r="Y128" s="264">
        <v>0</v>
      </c>
      <c r="Z128" s="263">
        <v>0</v>
      </c>
      <c r="AA128" s="42">
        <v>0</v>
      </c>
      <c r="AB128" s="263">
        <v>13.1</v>
      </c>
      <c r="AC128" s="42">
        <v>0</v>
      </c>
      <c r="AD128" s="263">
        <v>0</v>
      </c>
      <c r="AE128" s="42">
        <v>0</v>
      </c>
      <c r="AF128" s="263">
        <v>0</v>
      </c>
      <c r="AG128" s="42">
        <v>0</v>
      </c>
      <c r="AH128" s="263">
        <v>0</v>
      </c>
      <c r="AI128" s="42">
        <v>0</v>
      </c>
      <c r="AJ128" s="263">
        <v>0</v>
      </c>
      <c r="AK128" s="42">
        <v>0</v>
      </c>
      <c r="AL128" s="263">
        <v>0</v>
      </c>
      <c r="AM128" s="42">
        <v>0</v>
      </c>
    </row>
    <row r="129" spans="1:39" x14ac:dyDescent="0.2">
      <c r="A129" s="575" t="s">
        <v>807</v>
      </c>
      <c r="B129" s="576"/>
      <c r="C129" s="577"/>
      <c r="D129" s="102"/>
      <c r="E129" s="72"/>
      <c r="F129" s="172"/>
      <c r="G129" s="72"/>
      <c r="H129" s="172"/>
      <c r="I129" s="72"/>
      <c r="J129" s="263"/>
      <c r="K129" s="264"/>
      <c r="L129" s="263"/>
      <c r="M129" s="264"/>
      <c r="N129" s="263"/>
      <c r="O129" s="264"/>
      <c r="P129" s="263"/>
      <c r="Q129" s="42"/>
      <c r="R129" s="263"/>
      <c r="S129" s="42"/>
      <c r="T129" s="263"/>
      <c r="U129" s="42"/>
      <c r="V129" s="263"/>
      <c r="W129" s="42"/>
      <c r="X129" s="263"/>
      <c r="Y129" s="264"/>
      <c r="Z129" s="263"/>
      <c r="AA129" s="42"/>
      <c r="AB129" s="263"/>
      <c r="AC129" s="42"/>
      <c r="AD129" s="263"/>
      <c r="AE129" s="42"/>
      <c r="AF129" s="263"/>
      <c r="AG129" s="42"/>
      <c r="AH129" s="263"/>
      <c r="AI129" s="42"/>
      <c r="AJ129" s="263">
        <v>3.17</v>
      </c>
      <c r="AK129" s="42">
        <v>0.57999999999999996</v>
      </c>
      <c r="AL129" s="263">
        <v>0</v>
      </c>
      <c r="AM129" s="42"/>
    </row>
    <row r="130" spans="1:39" x14ac:dyDescent="0.2">
      <c r="A130" s="575" t="s">
        <v>803</v>
      </c>
      <c r="B130" s="576"/>
      <c r="C130" s="577"/>
      <c r="D130" s="102">
        <v>0</v>
      </c>
      <c r="E130" s="72">
        <v>0</v>
      </c>
      <c r="F130" s="102">
        <v>0</v>
      </c>
      <c r="G130" s="72">
        <v>0</v>
      </c>
      <c r="H130" s="102">
        <v>0</v>
      </c>
      <c r="I130" s="72">
        <v>0</v>
      </c>
      <c r="J130" s="102">
        <v>0</v>
      </c>
      <c r="K130" s="72">
        <v>0</v>
      </c>
      <c r="L130" s="102">
        <v>0</v>
      </c>
      <c r="M130" s="72">
        <v>0</v>
      </c>
      <c r="N130" s="102">
        <v>0</v>
      </c>
      <c r="O130" s="72">
        <v>0</v>
      </c>
      <c r="P130" s="102">
        <v>0</v>
      </c>
      <c r="Q130" s="72">
        <v>0</v>
      </c>
      <c r="R130" s="102">
        <v>0</v>
      </c>
      <c r="S130" s="72">
        <v>0</v>
      </c>
      <c r="T130" s="102">
        <v>0</v>
      </c>
      <c r="U130" s="72">
        <v>0</v>
      </c>
      <c r="V130" s="102">
        <v>0</v>
      </c>
      <c r="W130" s="72">
        <v>0</v>
      </c>
      <c r="X130" s="102">
        <v>0</v>
      </c>
      <c r="Y130" s="72">
        <v>0</v>
      </c>
      <c r="Z130" s="102">
        <v>0</v>
      </c>
      <c r="AA130" s="72">
        <v>0</v>
      </c>
      <c r="AB130" s="102">
        <v>0</v>
      </c>
      <c r="AC130" s="72">
        <v>0</v>
      </c>
      <c r="AD130" s="263">
        <v>18.899999999999999</v>
      </c>
      <c r="AE130" s="42">
        <v>0</v>
      </c>
      <c r="AF130" s="263">
        <v>0</v>
      </c>
      <c r="AG130" s="42">
        <v>0</v>
      </c>
      <c r="AH130" s="263">
        <v>0</v>
      </c>
      <c r="AI130" s="42">
        <v>0</v>
      </c>
      <c r="AJ130" s="263">
        <v>0</v>
      </c>
      <c r="AK130" s="42">
        <v>0</v>
      </c>
      <c r="AL130" s="263">
        <v>0</v>
      </c>
      <c r="AM130" s="42">
        <v>0</v>
      </c>
    </row>
    <row r="131" spans="1:39" x14ac:dyDescent="0.2">
      <c r="A131" s="575" t="s">
        <v>301</v>
      </c>
      <c r="B131" s="576"/>
      <c r="C131" s="577"/>
      <c r="D131" s="102">
        <v>0</v>
      </c>
      <c r="E131" s="72">
        <v>0</v>
      </c>
      <c r="F131" s="172">
        <v>0</v>
      </c>
      <c r="G131" s="72">
        <v>0</v>
      </c>
      <c r="H131" s="85">
        <v>0</v>
      </c>
      <c r="I131" s="48">
        <v>0</v>
      </c>
      <c r="J131" s="263">
        <v>0</v>
      </c>
      <c r="K131" s="264">
        <v>0</v>
      </c>
      <c r="L131" s="263">
        <v>0</v>
      </c>
      <c r="M131" s="264">
        <v>0</v>
      </c>
      <c r="N131" s="263">
        <v>0</v>
      </c>
      <c r="O131" s="264">
        <v>0</v>
      </c>
      <c r="P131" s="263">
        <v>0</v>
      </c>
      <c r="Q131" s="42">
        <v>0</v>
      </c>
      <c r="R131" s="263">
        <v>0</v>
      </c>
      <c r="S131" s="42">
        <v>0</v>
      </c>
      <c r="T131" s="263">
        <v>0</v>
      </c>
      <c r="U131" s="42">
        <v>0</v>
      </c>
      <c r="V131" s="263">
        <v>0</v>
      </c>
      <c r="W131" s="42">
        <v>0</v>
      </c>
      <c r="X131" s="263">
        <v>0</v>
      </c>
      <c r="Y131" s="264">
        <v>0</v>
      </c>
      <c r="Z131" s="263">
        <v>0</v>
      </c>
      <c r="AA131" s="42">
        <v>0</v>
      </c>
      <c r="AB131" s="263">
        <v>0</v>
      </c>
      <c r="AC131" s="42">
        <v>4</v>
      </c>
      <c r="AD131" s="263">
        <v>0</v>
      </c>
      <c r="AE131" s="42">
        <v>0</v>
      </c>
      <c r="AF131" s="263">
        <v>0</v>
      </c>
      <c r="AG131" s="42">
        <v>1.5</v>
      </c>
      <c r="AH131" s="263">
        <v>0</v>
      </c>
      <c r="AI131" s="42">
        <v>0</v>
      </c>
      <c r="AJ131" s="263">
        <v>0</v>
      </c>
      <c r="AK131" s="42">
        <v>0</v>
      </c>
      <c r="AL131" s="263">
        <v>0</v>
      </c>
      <c r="AM131" s="42">
        <v>0</v>
      </c>
    </row>
    <row r="132" spans="1:39" x14ac:dyDescent="0.2">
      <c r="A132" s="575" t="s">
        <v>518</v>
      </c>
      <c r="B132" s="576"/>
      <c r="C132" s="577"/>
      <c r="D132" s="102">
        <v>0</v>
      </c>
      <c r="E132" s="72">
        <v>0</v>
      </c>
      <c r="F132" s="172">
        <v>0</v>
      </c>
      <c r="G132" s="72">
        <v>0</v>
      </c>
      <c r="H132" s="85">
        <v>0</v>
      </c>
      <c r="I132" s="48">
        <v>0</v>
      </c>
      <c r="J132" s="263">
        <v>58.5</v>
      </c>
      <c r="K132" s="264">
        <v>0</v>
      </c>
      <c r="L132" s="263">
        <v>0</v>
      </c>
      <c r="M132" s="264">
        <v>0</v>
      </c>
      <c r="N132" s="263">
        <v>0</v>
      </c>
      <c r="O132" s="264">
        <v>0</v>
      </c>
      <c r="P132" s="263">
        <v>12.6</v>
      </c>
      <c r="Q132" s="42">
        <v>0</v>
      </c>
      <c r="R132" s="263">
        <v>0</v>
      </c>
      <c r="S132" s="42">
        <v>0</v>
      </c>
      <c r="T132" s="263">
        <v>0</v>
      </c>
      <c r="U132" s="42">
        <v>0</v>
      </c>
      <c r="V132" s="263">
        <v>0</v>
      </c>
      <c r="W132" s="42">
        <v>0</v>
      </c>
      <c r="X132" s="263">
        <v>150</v>
      </c>
      <c r="Y132" s="264">
        <v>0</v>
      </c>
      <c r="Z132" s="263">
        <v>0</v>
      </c>
      <c r="AA132" s="42">
        <v>0</v>
      </c>
      <c r="AB132" s="263">
        <v>87</v>
      </c>
      <c r="AC132" s="42">
        <v>0</v>
      </c>
      <c r="AD132" s="263">
        <v>0</v>
      </c>
      <c r="AE132" s="42">
        <v>0</v>
      </c>
      <c r="AF132" s="263">
        <v>0</v>
      </c>
      <c r="AG132" s="42">
        <v>0</v>
      </c>
      <c r="AH132" s="263">
        <v>0</v>
      </c>
      <c r="AI132" s="42">
        <v>0</v>
      </c>
      <c r="AJ132" s="263">
        <v>0</v>
      </c>
      <c r="AK132" s="42">
        <v>0</v>
      </c>
      <c r="AL132" s="263">
        <v>0</v>
      </c>
      <c r="AM132" s="42">
        <v>0</v>
      </c>
    </row>
    <row r="133" spans="1:39" x14ac:dyDescent="0.2">
      <c r="A133" s="575" t="s">
        <v>302</v>
      </c>
      <c r="B133" s="576"/>
      <c r="C133" s="577"/>
      <c r="D133" s="102">
        <v>5108.3</v>
      </c>
      <c r="E133" s="72">
        <v>26739.93</v>
      </c>
      <c r="F133" s="172">
        <v>5274.4</v>
      </c>
      <c r="G133" s="72">
        <v>29429.9</v>
      </c>
      <c r="H133" s="85">
        <v>3152.8</v>
      </c>
      <c r="I133" s="48">
        <v>24831.7</v>
      </c>
      <c r="J133" s="263">
        <v>2579.1999999999998</v>
      </c>
      <c r="K133" s="264">
        <v>16122.6</v>
      </c>
      <c r="L133" s="263">
        <v>4360</v>
      </c>
      <c r="M133" s="264">
        <v>14914.8</v>
      </c>
      <c r="N133" s="263">
        <v>3392.4</v>
      </c>
      <c r="O133" s="264">
        <v>20437.599999999999</v>
      </c>
      <c r="P133" s="263">
        <v>5142.8999999999996</v>
      </c>
      <c r="Q133" s="42">
        <v>21391.5</v>
      </c>
      <c r="R133" s="263">
        <v>4938.8999999999996</v>
      </c>
      <c r="S133" s="42">
        <v>18177</v>
      </c>
      <c r="T133" s="263">
        <v>3927.5</v>
      </c>
      <c r="U133" s="42">
        <v>17588.3</v>
      </c>
      <c r="V133" s="263">
        <v>7699.7</v>
      </c>
      <c r="W133" s="42">
        <v>17044.599999999999</v>
      </c>
      <c r="X133" s="263">
        <v>2365.3000000000002</v>
      </c>
      <c r="Y133" s="264">
        <v>23056.2</v>
      </c>
      <c r="Z133" s="263">
        <v>2174.4</v>
      </c>
      <c r="AA133" s="42">
        <v>18319.900000000001</v>
      </c>
      <c r="AB133" s="263">
        <v>1987.27</v>
      </c>
      <c r="AC133" s="42">
        <v>23362.69</v>
      </c>
      <c r="AD133" s="263">
        <v>1916.3</v>
      </c>
      <c r="AE133" s="42">
        <v>22272.7</v>
      </c>
      <c r="AF133" s="263">
        <v>2872.72</v>
      </c>
      <c r="AG133" s="42">
        <v>22837.893</v>
      </c>
      <c r="AH133" s="263">
        <v>1205.1199999999999</v>
      </c>
      <c r="AI133" s="42">
        <v>19967.43</v>
      </c>
      <c r="AJ133" s="263">
        <v>966.16</v>
      </c>
      <c r="AK133" s="42">
        <v>18994.560000000001</v>
      </c>
      <c r="AL133" s="263">
        <v>483.2</v>
      </c>
      <c r="AM133" s="42">
        <v>18158.91</v>
      </c>
    </row>
    <row r="134" spans="1:39" x14ac:dyDescent="0.2">
      <c r="A134" s="575" t="s">
        <v>519</v>
      </c>
      <c r="B134" s="576"/>
      <c r="C134" s="577"/>
      <c r="D134" s="102">
        <v>0</v>
      </c>
      <c r="E134" s="72">
        <v>0</v>
      </c>
      <c r="F134" s="172">
        <v>0</v>
      </c>
      <c r="G134" s="72">
        <v>0</v>
      </c>
      <c r="H134" s="85">
        <v>0</v>
      </c>
      <c r="I134" s="48">
        <v>0</v>
      </c>
      <c r="J134" s="263">
        <v>0</v>
      </c>
      <c r="K134" s="264">
        <v>0</v>
      </c>
      <c r="L134" s="263">
        <v>0</v>
      </c>
      <c r="M134" s="264">
        <v>0</v>
      </c>
      <c r="N134" s="263">
        <v>0</v>
      </c>
      <c r="O134" s="264">
        <v>0</v>
      </c>
      <c r="P134" s="263">
        <v>0</v>
      </c>
      <c r="Q134" s="42">
        <v>0</v>
      </c>
      <c r="R134" s="263">
        <v>0</v>
      </c>
      <c r="S134" s="42">
        <v>0</v>
      </c>
      <c r="T134" s="263">
        <v>0</v>
      </c>
      <c r="U134" s="42">
        <v>0</v>
      </c>
      <c r="V134" s="263">
        <v>0</v>
      </c>
      <c r="W134" s="42">
        <v>0</v>
      </c>
      <c r="X134" s="263">
        <v>0</v>
      </c>
      <c r="Y134" s="264">
        <v>0</v>
      </c>
      <c r="Z134" s="263">
        <v>0</v>
      </c>
      <c r="AA134" s="42">
        <v>0</v>
      </c>
      <c r="AB134" s="263">
        <v>0</v>
      </c>
      <c r="AC134" s="42">
        <v>0</v>
      </c>
      <c r="AD134" s="263">
        <v>0</v>
      </c>
      <c r="AE134" s="42">
        <v>0</v>
      </c>
      <c r="AF134" s="263">
        <v>30.7</v>
      </c>
      <c r="AG134" s="42">
        <v>0</v>
      </c>
      <c r="AH134" s="263">
        <v>0</v>
      </c>
      <c r="AI134" s="42">
        <v>9.19</v>
      </c>
      <c r="AJ134" s="263">
        <v>0</v>
      </c>
      <c r="AK134" s="42">
        <v>20.83</v>
      </c>
      <c r="AL134" s="263">
        <v>0</v>
      </c>
      <c r="AM134" s="42"/>
    </row>
    <row r="135" spans="1:39" x14ac:dyDescent="0.2">
      <c r="A135" s="575" t="s">
        <v>37</v>
      </c>
      <c r="B135" s="576"/>
      <c r="C135" s="577"/>
      <c r="D135" s="102">
        <v>18.899999999999999</v>
      </c>
      <c r="E135" s="72">
        <v>13.8</v>
      </c>
      <c r="F135" s="172">
        <v>28.7</v>
      </c>
      <c r="G135" s="72">
        <v>0</v>
      </c>
      <c r="H135" s="172">
        <v>0</v>
      </c>
      <c r="I135" s="72">
        <v>0</v>
      </c>
      <c r="J135" s="263">
        <v>53.5</v>
      </c>
      <c r="K135" s="264">
        <v>0</v>
      </c>
      <c r="L135" s="263">
        <v>1.2</v>
      </c>
      <c r="M135" s="264">
        <v>0</v>
      </c>
      <c r="N135" s="263">
        <v>0</v>
      </c>
      <c r="O135" s="264">
        <v>1.9</v>
      </c>
      <c r="P135" s="263">
        <v>0</v>
      </c>
      <c r="Q135" s="42">
        <v>0</v>
      </c>
      <c r="R135" s="263">
        <v>0</v>
      </c>
      <c r="S135" s="42">
        <v>0</v>
      </c>
      <c r="T135" s="263">
        <v>0</v>
      </c>
      <c r="U135" s="42">
        <v>0</v>
      </c>
      <c r="V135" s="263">
        <v>0</v>
      </c>
      <c r="W135" s="42">
        <v>0</v>
      </c>
      <c r="X135" s="263">
        <v>0</v>
      </c>
      <c r="Y135" s="264">
        <v>0</v>
      </c>
      <c r="Z135" s="263">
        <v>0</v>
      </c>
      <c r="AA135" s="42">
        <v>0</v>
      </c>
      <c r="AB135" s="263">
        <v>5.98</v>
      </c>
      <c r="AC135" s="42">
        <v>0</v>
      </c>
      <c r="AD135" s="263">
        <v>2</v>
      </c>
      <c r="AE135" s="42">
        <v>50.7</v>
      </c>
      <c r="AF135" s="263">
        <v>3.17</v>
      </c>
      <c r="AG135" s="42">
        <v>26.67</v>
      </c>
      <c r="AH135" s="263">
        <v>2.9</v>
      </c>
      <c r="AI135" s="42">
        <v>0</v>
      </c>
      <c r="AJ135" s="263">
        <v>0</v>
      </c>
      <c r="AK135" s="42">
        <v>0</v>
      </c>
      <c r="AL135" s="263">
        <v>0</v>
      </c>
      <c r="AM135" s="42">
        <v>0</v>
      </c>
    </row>
    <row r="136" spans="1:39" x14ac:dyDescent="0.2">
      <c r="A136" s="575" t="s">
        <v>442</v>
      </c>
      <c r="B136" s="576"/>
      <c r="C136" s="577"/>
      <c r="D136" s="102">
        <v>0</v>
      </c>
      <c r="E136" s="72">
        <v>0</v>
      </c>
      <c r="F136" s="172">
        <v>0</v>
      </c>
      <c r="G136" s="72">
        <v>22.1</v>
      </c>
      <c r="H136" s="172">
        <v>0</v>
      </c>
      <c r="I136" s="72">
        <v>0</v>
      </c>
      <c r="J136" s="263">
        <v>0</v>
      </c>
      <c r="K136" s="264">
        <v>0</v>
      </c>
      <c r="L136" s="263">
        <v>2.6</v>
      </c>
      <c r="M136" s="264">
        <v>0</v>
      </c>
      <c r="N136" s="263">
        <v>0</v>
      </c>
      <c r="O136" s="264">
        <v>0</v>
      </c>
      <c r="P136" s="263">
        <v>0</v>
      </c>
      <c r="Q136" s="42">
        <v>0.4</v>
      </c>
      <c r="R136" s="263">
        <v>0</v>
      </c>
      <c r="S136" s="42">
        <v>0</v>
      </c>
      <c r="T136" s="263">
        <v>0</v>
      </c>
      <c r="U136" s="42">
        <v>0</v>
      </c>
      <c r="V136" s="263">
        <v>0</v>
      </c>
      <c r="W136" s="42">
        <v>0</v>
      </c>
      <c r="X136" s="263">
        <v>0</v>
      </c>
      <c r="Y136" s="264">
        <v>0</v>
      </c>
      <c r="Z136" s="263">
        <v>0</v>
      </c>
      <c r="AA136" s="42">
        <v>0</v>
      </c>
      <c r="AB136" s="263">
        <v>0</v>
      </c>
      <c r="AC136" s="42">
        <v>0</v>
      </c>
      <c r="AD136" s="263">
        <v>0</v>
      </c>
      <c r="AE136" s="42">
        <v>0</v>
      </c>
      <c r="AF136" s="263">
        <v>0.75</v>
      </c>
      <c r="AG136" s="42">
        <v>4.8600000000000003</v>
      </c>
      <c r="AH136" s="263">
        <v>0</v>
      </c>
      <c r="AI136" s="42">
        <v>0</v>
      </c>
      <c r="AJ136" s="263">
        <v>0</v>
      </c>
      <c r="AK136" s="42">
        <v>0</v>
      </c>
      <c r="AL136" s="263">
        <v>0</v>
      </c>
      <c r="AM136" s="42">
        <v>0</v>
      </c>
    </row>
    <row r="137" spans="1:39" x14ac:dyDescent="0.2">
      <c r="A137" s="575" t="s">
        <v>774</v>
      </c>
      <c r="B137" s="576"/>
      <c r="C137" s="577"/>
      <c r="D137" s="102">
        <v>0</v>
      </c>
      <c r="E137" s="72">
        <v>0</v>
      </c>
      <c r="F137" s="172">
        <v>0</v>
      </c>
      <c r="G137" s="72">
        <v>0</v>
      </c>
      <c r="H137" s="172">
        <v>0</v>
      </c>
      <c r="I137" s="72">
        <v>0</v>
      </c>
      <c r="J137" s="263">
        <v>1.5</v>
      </c>
      <c r="K137" s="264">
        <v>0</v>
      </c>
      <c r="L137" s="263">
        <v>0</v>
      </c>
      <c r="M137" s="264">
        <v>0</v>
      </c>
      <c r="N137" s="263">
        <v>0</v>
      </c>
      <c r="O137" s="264">
        <v>0</v>
      </c>
      <c r="P137" s="263">
        <v>0</v>
      </c>
      <c r="Q137" s="42">
        <v>0</v>
      </c>
      <c r="R137" s="263">
        <v>0</v>
      </c>
      <c r="S137" s="42">
        <v>0</v>
      </c>
      <c r="T137" s="263">
        <v>2</v>
      </c>
      <c r="U137" s="42">
        <v>17.399999999999999</v>
      </c>
      <c r="V137" s="263">
        <v>0</v>
      </c>
      <c r="W137" s="42">
        <v>0</v>
      </c>
      <c r="X137" s="263">
        <v>0</v>
      </c>
      <c r="Y137" s="264">
        <v>0</v>
      </c>
      <c r="Z137" s="263">
        <v>2.2999999999999998</v>
      </c>
      <c r="AA137" s="42">
        <v>0</v>
      </c>
      <c r="AB137" s="263">
        <v>1</v>
      </c>
      <c r="AC137" s="42">
        <v>0</v>
      </c>
      <c r="AD137" s="263">
        <v>20.6</v>
      </c>
      <c r="AE137" s="42">
        <v>0</v>
      </c>
      <c r="AF137" s="263">
        <v>59.31</v>
      </c>
      <c r="AG137" s="42">
        <v>0</v>
      </c>
      <c r="AH137" s="263">
        <v>1.63</v>
      </c>
      <c r="AI137" s="42">
        <v>3.98</v>
      </c>
      <c r="AJ137" s="263">
        <v>0</v>
      </c>
      <c r="AK137" s="42">
        <v>0</v>
      </c>
      <c r="AL137" s="263">
        <v>0</v>
      </c>
      <c r="AM137" s="42">
        <v>0</v>
      </c>
    </row>
    <row r="138" spans="1:39" x14ac:dyDescent="0.2">
      <c r="A138" s="578" t="s">
        <v>233</v>
      </c>
      <c r="B138" s="579"/>
      <c r="C138" s="662"/>
      <c r="D138" s="218">
        <v>0</v>
      </c>
      <c r="E138" s="188">
        <v>0</v>
      </c>
      <c r="F138" s="187">
        <v>0</v>
      </c>
      <c r="G138" s="188">
        <v>0</v>
      </c>
      <c r="H138" s="187">
        <v>0</v>
      </c>
      <c r="I138" s="188">
        <v>0</v>
      </c>
      <c r="J138" s="278">
        <v>0</v>
      </c>
      <c r="K138" s="255">
        <v>0</v>
      </c>
      <c r="L138" s="278">
        <v>0</v>
      </c>
      <c r="M138" s="255">
        <v>0</v>
      </c>
      <c r="N138" s="278">
        <v>0</v>
      </c>
      <c r="O138" s="255">
        <v>0</v>
      </c>
      <c r="P138" s="278">
        <v>0</v>
      </c>
      <c r="Q138" s="282">
        <v>0</v>
      </c>
      <c r="R138" s="278">
        <v>0</v>
      </c>
      <c r="S138" s="282">
        <v>0</v>
      </c>
      <c r="T138" s="278">
        <v>0</v>
      </c>
      <c r="U138" s="282">
        <v>0</v>
      </c>
      <c r="V138" s="278">
        <v>0</v>
      </c>
      <c r="W138" s="282">
        <v>0</v>
      </c>
      <c r="X138" s="278">
        <v>0</v>
      </c>
      <c r="Y138" s="255">
        <v>0</v>
      </c>
      <c r="Z138" s="278">
        <v>0</v>
      </c>
      <c r="AA138" s="282">
        <v>0</v>
      </c>
      <c r="AB138" s="278">
        <v>0</v>
      </c>
      <c r="AC138" s="282">
        <v>0</v>
      </c>
      <c r="AD138" s="278">
        <v>1</v>
      </c>
      <c r="AE138" s="282">
        <v>0</v>
      </c>
      <c r="AF138" s="278">
        <v>0</v>
      </c>
      <c r="AG138" s="282">
        <v>0</v>
      </c>
      <c r="AH138" s="278">
        <v>0</v>
      </c>
      <c r="AI138" s="282">
        <v>0</v>
      </c>
      <c r="AJ138" s="278">
        <v>0</v>
      </c>
      <c r="AK138" s="282">
        <v>0</v>
      </c>
      <c r="AL138" s="278">
        <v>0</v>
      </c>
      <c r="AM138" s="282">
        <v>0</v>
      </c>
    </row>
    <row r="139" spans="1:39" x14ac:dyDescent="0.2">
      <c r="A139" s="578" t="s">
        <v>810</v>
      </c>
      <c r="B139" s="579"/>
      <c r="C139" s="662"/>
      <c r="D139" s="102">
        <v>0</v>
      </c>
      <c r="E139" s="72">
        <v>0</v>
      </c>
      <c r="F139" s="172">
        <v>0</v>
      </c>
      <c r="G139" s="72">
        <v>0</v>
      </c>
      <c r="H139" s="172">
        <v>0</v>
      </c>
      <c r="I139" s="72">
        <v>0</v>
      </c>
      <c r="J139" s="263">
        <v>0</v>
      </c>
      <c r="K139" s="264">
        <v>0</v>
      </c>
      <c r="L139" s="263">
        <v>0</v>
      </c>
      <c r="M139" s="264">
        <v>0</v>
      </c>
      <c r="N139" s="263">
        <v>0</v>
      </c>
      <c r="O139" s="264">
        <v>0</v>
      </c>
      <c r="P139" s="263">
        <v>0</v>
      </c>
      <c r="Q139" s="42">
        <v>0</v>
      </c>
      <c r="R139" s="263">
        <v>0</v>
      </c>
      <c r="S139" s="42">
        <v>0</v>
      </c>
      <c r="T139" s="263">
        <v>0</v>
      </c>
      <c r="U139" s="42">
        <v>0</v>
      </c>
      <c r="V139" s="263">
        <v>0</v>
      </c>
      <c r="W139" s="42">
        <v>0</v>
      </c>
      <c r="X139" s="263">
        <v>0</v>
      </c>
      <c r="Y139" s="264">
        <v>0</v>
      </c>
      <c r="Z139" s="263">
        <v>0</v>
      </c>
      <c r="AA139" s="42">
        <v>0</v>
      </c>
      <c r="AB139" s="263">
        <v>0</v>
      </c>
      <c r="AC139" s="42">
        <v>0</v>
      </c>
      <c r="AD139" s="263">
        <v>0</v>
      </c>
      <c r="AE139" s="42">
        <v>0</v>
      </c>
      <c r="AF139" s="263">
        <v>0</v>
      </c>
      <c r="AG139" s="42">
        <v>0</v>
      </c>
      <c r="AH139" s="263">
        <v>0</v>
      </c>
      <c r="AI139" s="42">
        <v>0</v>
      </c>
      <c r="AJ139" s="278">
        <v>5.5</v>
      </c>
      <c r="AK139" s="282">
        <v>2.95</v>
      </c>
      <c r="AL139" s="278">
        <v>27.32</v>
      </c>
      <c r="AM139" s="282">
        <v>6.1</v>
      </c>
    </row>
    <row r="140" spans="1:39" x14ac:dyDescent="0.2">
      <c r="A140" s="578" t="s">
        <v>809</v>
      </c>
      <c r="B140" s="579"/>
      <c r="C140" s="662"/>
      <c r="D140" s="102">
        <v>0</v>
      </c>
      <c r="E140" s="72">
        <v>0</v>
      </c>
      <c r="F140" s="172">
        <v>0</v>
      </c>
      <c r="G140" s="72">
        <v>0</v>
      </c>
      <c r="H140" s="172">
        <v>0</v>
      </c>
      <c r="I140" s="72">
        <v>0</v>
      </c>
      <c r="J140" s="263">
        <v>0</v>
      </c>
      <c r="K140" s="264">
        <v>0</v>
      </c>
      <c r="L140" s="263">
        <v>0</v>
      </c>
      <c r="M140" s="264">
        <v>0</v>
      </c>
      <c r="N140" s="263">
        <v>0</v>
      </c>
      <c r="O140" s="264">
        <v>0</v>
      </c>
      <c r="P140" s="263">
        <v>0</v>
      </c>
      <c r="Q140" s="42">
        <v>0</v>
      </c>
      <c r="R140" s="263">
        <v>0</v>
      </c>
      <c r="S140" s="42">
        <v>0</v>
      </c>
      <c r="T140" s="263">
        <v>0</v>
      </c>
      <c r="U140" s="42">
        <v>0</v>
      </c>
      <c r="V140" s="263">
        <v>0</v>
      </c>
      <c r="W140" s="42">
        <v>0</v>
      </c>
      <c r="X140" s="263">
        <v>0</v>
      </c>
      <c r="Y140" s="264">
        <v>0</v>
      </c>
      <c r="Z140" s="263">
        <v>0</v>
      </c>
      <c r="AA140" s="42">
        <v>0</v>
      </c>
      <c r="AB140" s="263">
        <v>0</v>
      </c>
      <c r="AC140" s="42">
        <v>0</v>
      </c>
      <c r="AD140" s="263">
        <v>0</v>
      </c>
      <c r="AE140" s="42">
        <v>0</v>
      </c>
      <c r="AF140" s="263">
        <v>0</v>
      </c>
      <c r="AG140" s="42">
        <v>0</v>
      </c>
      <c r="AH140" s="263">
        <v>0</v>
      </c>
      <c r="AI140" s="42">
        <v>0</v>
      </c>
      <c r="AJ140" s="278">
        <v>29.15</v>
      </c>
      <c r="AK140" s="282">
        <v>5.25</v>
      </c>
      <c r="AL140" s="278">
        <v>0</v>
      </c>
      <c r="AM140" s="282">
        <v>8.26</v>
      </c>
    </row>
    <row r="141" spans="1:39" x14ac:dyDescent="0.2">
      <c r="A141" s="578" t="s">
        <v>808</v>
      </c>
      <c r="B141" s="579"/>
      <c r="C141" s="662"/>
      <c r="D141" s="102">
        <v>0</v>
      </c>
      <c r="E141" s="72">
        <v>0</v>
      </c>
      <c r="F141" s="172">
        <v>0</v>
      </c>
      <c r="G141" s="72">
        <v>0</v>
      </c>
      <c r="H141" s="172">
        <v>0</v>
      </c>
      <c r="I141" s="72">
        <v>0</v>
      </c>
      <c r="J141" s="263">
        <v>0</v>
      </c>
      <c r="K141" s="264">
        <v>0</v>
      </c>
      <c r="L141" s="263">
        <v>0</v>
      </c>
      <c r="M141" s="264">
        <v>0</v>
      </c>
      <c r="N141" s="263">
        <v>0</v>
      </c>
      <c r="O141" s="264">
        <v>0</v>
      </c>
      <c r="P141" s="263">
        <v>0</v>
      </c>
      <c r="Q141" s="42">
        <v>0</v>
      </c>
      <c r="R141" s="263">
        <v>0</v>
      </c>
      <c r="S141" s="42">
        <v>0</v>
      </c>
      <c r="T141" s="263">
        <v>0</v>
      </c>
      <c r="U141" s="42">
        <v>0</v>
      </c>
      <c r="V141" s="263">
        <v>0</v>
      </c>
      <c r="W141" s="42">
        <v>0</v>
      </c>
      <c r="X141" s="263">
        <v>0</v>
      </c>
      <c r="Y141" s="264">
        <v>0</v>
      </c>
      <c r="Z141" s="263">
        <v>0</v>
      </c>
      <c r="AA141" s="42">
        <v>0</v>
      </c>
      <c r="AB141" s="263">
        <v>0</v>
      </c>
      <c r="AC141" s="42">
        <v>0</v>
      </c>
      <c r="AD141" s="263">
        <v>0</v>
      </c>
      <c r="AE141" s="42">
        <v>0</v>
      </c>
      <c r="AF141" s="263">
        <v>0</v>
      </c>
      <c r="AG141" s="42">
        <v>0</v>
      </c>
      <c r="AH141" s="263">
        <v>0</v>
      </c>
      <c r="AI141" s="42">
        <v>0</v>
      </c>
      <c r="AJ141" s="278">
        <v>0</v>
      </c>
      <c r="AK141" s="282">
        <v>21.2</v>
      </c>
      <c r="AL141" s="278">
        <v>0</v>
      </c>
      <c r="AM141" s="282"/>
    </row>
    <row r="142" spans="1:39" x14ac:dyDescent="0.2">
      <c r="A142" s="578" t="s">
        <v>842</v>
      </c>
      <c r="B142" s="579"/>
      <c r="C142" s="662"/>
      <c r="D142" s="218">
        <v>0</v>
      </c>
      <c r="E142" s="188">
        <v>0</v>
      </c>
      <c r="F142" s="187">
        <v>0</v>
      </c>
      <c r="G142" s="188">
        <v>0</v>
      </c>
      <c r="H142" s="187">
        <v>0</v>
      </c>
      <c r="I142" s="188">
        <v>0</v>
      </c>
      <c r="J142" s="278">
        <v>0</v>
      </c>
      <c r="K142" s="255">
        <v>0</v>
      </c>
      <c r="L142" s="278">
        <v>0</v>
      </c>
      <c r="M142" s="255">
        <v>0</v>
      </c>
      <c r="N142" s="278">
        <v>0</v>
      </c>
      <c r="O142" s="255">
        <v>0</v>
      </c>
      <c r="P142" s="278">
        <v>0</v>
      </c>
      <c r="Q142" s="282">
        <v>0</v>
      </c>
      <c r="R142" s="278">
        <v>0</v>
      </c>
      <c r="S142" s="282">
        <v>0</v>
      </c>
      <c r="T142" s="278">
        <v>0</v>
      </c>
      <c r="U142" s="282">
        <v>0</v>
      </c>
      <c r="V142" s="278">
        <v>0</v>
      </c>
      <c r="W142" s="282">
        <v>0</v>
      </c>
      <c r="X142" s="278">
        <v>0</v>
      </c>
      <c r="Y142" s="255">
        <v>0</v>
      </c>
      <c r="Z142" s="278">
        <v>0</v>
      </c>
      <c r="AA142" s="282">
        <v>0</v>
      </c>
      <c r="AB142" s="278">
        <v>0</v>
      </c>
      <c r="AC142" s="282">
        <v>0</v>
      </c>
      <c r="AD142" s="278">
        <v>0</v>
      </c>
      <c r="AE142" s="282">
        <v>0</v>
      </c>
      <c r="AF142" s="278">
        <v>33.56</v>
      </c>
      <c r="AG142" s="282">
        <v>5.37</v>
      </c>
      <c r="AH142" s="278">
        <v>0</v>
      </c>
      <c r="AI142" s="282">
        <v>1.42</v>
      </c>
      <c r="AJ142" s="278">
        <v>1.7</v>
      </c>
      <c r="AK142" s="282">
        <v>0</v>
      </c>
      <c r="AL142" s="278">
        <v>1</v>
      </c>
      <c r="AM142" s="282">
        <v>3.6</v>
      </c>
    </row>
    <row r="143" spans="1:39" ht="13.5" thickBot="1" x14ac:dyDescent="0.25">
      <c r="A143" s="632" t="s">
        <v>43</v>
      </c>
      <c r="B143" s="633"/>
      <c r="C143" s="634"/>
      <c r="D143" s="111">
        <v>78</v>
      </c>
      <c r="E143" s="267">
        <v>1402.13</v>
      </c>
      <c r="F143" s="268">
        <v>553.1</v>
      </c>
      <c r="G143" s="267">
        <v>551</v>
      </c>
      <c r="H143" s="269">
        <v>0.1</v>
      </c>
      <c r="I143" s="267">
        <v>69.7</v>
      </c>
      <c r="J143" s="270">
        <v>26.1</v>
      </c>
      <c r="K143" s="271">
        <v>0</v>
      </c>
      <c r="L143" s="270">
        <v>26.6</v>
      </c>
      <c r="M143" s="271">
        <v>5.5</v>
      </c>
      <c r="N143" s="270">
        <v>10.9</v>
      </c>
      <c r="O143" s="271">
        <v>0</v>
      </c>
      <c r="P143" s="270">
        <v>10.199999999999999</v>
      </c>
      <c r="Q143" s="203">
        <v>0</v>
      </c>
      <c r="R143" s="270">
        <v>5.7</v>
      </c>
      <c r="S143" s="203">
        <v>34.700000000000003</v>
      </c>
      <c r="T143" s="270">
        <v>1</v>
      </c>
      <c r="U143" s="203">
        <v>0</v>
      </c>
      <c r="V143" s="270">
        <v>118.7</v>
      </c>
      <c r="W143" s="203">
        <v>19.399999999999999</v>
      </c>
      <c r="X143" s="270">
        <v>1010.7</v>
      </c>
      <c r="Y143" s="271">
        <v>0</v>
      </c>
      <c r="Z143" s="270">
        <v>70</v>
      </c>
      <c r="AA143" s="203">
        <v>0</v>
      </c>
      <c r="AB143" s="270">
        <v>0</v>
      </c>
      <c r="AC143" s="203">
        <v>0</v>
      </c>
      <c r="AD143" s="270">
        <v>37.200000000000003</v>
      </c>
      <c r="AE143" s="203">
        <v>884</v>
      </c>
      <c r="AF143" s="270">
        <v>0</v>
      </c>
      <c r="AG143" s="203">
        <v>0.9</v>
      </c>
      <c r="AH143" s="270">
        <v>0</v>
      </c>
      <c r="AI143" s="203"/>
      <c r="AJ143" s="270">
        <v>0</v>
      </c>
      <c r="AK143" s="203">
        <v>0</v>
      </c>
      <c r="AL143" s="270">
        <v>0</v>
      </c>
      <c r="AM143" s="203">
        <v>1.36</v>
      </c>
    </row>
    <row r="144" spans="1:39" ht="13.5" thickBot="1" x14ac:dyDescent="0.25">
      <c r="A144" s="643" t="s">
        <v>44</v>
      </c>
      <c r="B144" s="864"/>
      <c r="C144" s="865"/>
      <c r="D144" s="303">
        <v>8261.1</v>
      </c>
      <c r="E144" s="304">
        <v>33231.199999999997</v>
      </c>
      <c r="F144" s="305">
        <v>10838.2</v>
      </c>
      <c r="G144" s="304">
        <v>40691.5</v>
      </c>
      <c r="H144" s="306">
        <v>8611.14</v>
      </c>
      <c r="I144" s="304">
        <v>35305.26</v>
      </c>
      <c r="J144" s="307">
        <v>5867.3</v>
      </c>
      <c r="K144" s="308">
        <v>26427.1</v>
      </c>
      <c r="L144" s="307">
        <v>8352.9599999999991</v>
      </c>
      <c r="M144" s="308">
        <v>25155.7</v>
      </c>
      <c r="N144" s="307">
        <v>11669.93</v>
      </c>
      <c r="O144" s="308">
        <v>32348.3</v>
      </c>
      <c r="P144" s="307">
        <v>11762.9</v>
      </c>
      <c r="Q144" s="309">
        <v>30914.2</v>
      </c>
      <c r="R144" s="307">
        <v>14341.15</v>
      </c>
      <c r="S144" s="309">
        <v>23497</v>
      </c>
      <c r="T144" s="307">
        <v>12350.4</v>
      </c>
      <c r="U144" s="309">
        <v>25201.14</v>
      </c>
      <c r="V144" s="307">
        <v>16326.97</v>
      </c>
      <c r="W144" s="309">
        <v>23254.47</v>
      </c>
      <c r="X144" s="307">
        <v>8529</v>
      </c>
      <c r="Y144" s="308">
        <v>34776.9</v>
      </c>
      <c r="Z144" s="307">
        <v>7837.3</v>
      </c>
      <c r="AA144" s="309">
        <v>26785.599999999999</v>
      </c>
      <c r="AB144" s="307">
        <v>5646.93</v>
      </c>
      <c r="AC144" s="309">
        <v>35579.15</v>
      </c>
      <c r="AD144" s="307">
        <v>7147.9</v>
      </c>
      <c r="AE144" s="309">
        <v>41199.599999999999</v>
      </c>
      <c r="AF144" s="307">
        <v>6134.36</v>
      </c>
      <c r="AG144" s="309">
        <v>45540.21</v>
      </c>
      <c r="AH144" s="307">
        <v>2686.43</v>
      </c>
      <c r="AI144" s="309">
        <v>43083.54</v>
      </c>
      <c r="AJ144" s="307">
        <v>2218.12</v>
      </c>
      <c r="AK144" s="309">
        <v>45026.34</v>
      </c>
      <c r="AL144" s="307">
        <v>1044.04</v>
      </c>
      <c r="AM144" s="309">
        <v>39683.26</v>
      </c>
    </row>
    <row r="145" spans="1:39" ht="13.5" thickBot="1" x14ac:dyDescent="0.25">
      <c r="A145" s="646"/>
      <c r="B145" s="647"/>
      <c r="C145" s="648"/>
      <c r="D145" s="844">
        <v>41492.300000000003</v>
      </c>
      <c r="E145" s="858"/>
      <c r="F145" s="839">
        <v>51529.7</v>
      </c>
      <c r="G145" s="858"/>
      <c r="H145" s="839">
        <v>43916.4</v>
      </c>
      <c r="I145" s="858"/>
      <c r="J145" s="839">
        <v>32294.400000000001</v>
      </c>
      <c r="K145" s="858"/>
      <c r="L145" s="839">
        <v>33508.660000000003</v>
      </c>
      <c r="M145" s="858"/>
      <c r="N145" s="839">
        <v>44018.23</v>
      </c>
      <c r="O145" s="858"/>
      <c r="P145" s="839">
        <v>42677.1</v>
      </c>
      <c r="Q145" s="858"/>
      <c r="R145" s="839">
        <v>37838.15</v>
      </c>
      <c r="S145" s="858"/>
      <c r="T145" s="839">
        <v>37551.54</v>
      </c>
      <c r="U145" s="858"/>
      <c r="V145" s="839">
        <v>39581.440000000002</v>
      </c>
      <c r="W145" s="858"/>
      <c r="X145" s="839">
        <v>43305.9</v>
      </c>
      <c r="Y145" s="858"/>
      <c r="Z145" s="839">
        <v>34622.9</v>
      </c>
      <c r="AA145" s="858"/>
      <c r="AB145" s="839">
        <v>41226.080000000002</v>
      </c>
      <c r="AC145" s="858"/>
      <c r="AD145" s="839">
        <v>48347.5</v>
      </c>
      <c r="AE145" s="858"/>
      <c r="AF145" s="839">
        <v>51674.57</v>
      </c>
      <c r="AG145" s="858"/>
      <c r="AH145" s="839">
        <v>45769.97</v>
      </c>
      <c r="AI145" s="858"/>
      <c r="AJ145" s="839">
        <v>47244.46</v>
      </c>
      <c r="AK145" s="858"/>
      <c r="AL145" s="839">
        <v>40727.300000000003</v>
      </c>
      <c r="AM145" s="858"/>
    </row>
    <row r="146" spans="1:39" x14ac:dyDescent="0.2">
      <c r="A146" s="50" t="s">
        <v>8</v>
      </c>
      <c r="B146" s="51" t="s">
        <v>236</v>
      </c>
      <c r="C146" s="66"/>
      <c r="D146" s="106" t="s">
        <v>520</v>
      </c>
      <c r="E146" s="51" t="s">
        <v>83</v>
      </c>
      <c r="F146" s="106" t="s">
        <v>521</v>
      </c>
      <c r="G146" s="51" t="s">
        <v>84</v>
      </c>
      <c r="H146" s="66"/>
      <c r="I146" s="51" t="s">
        <v>768</v>
      </c>
    </row>
    <row r="147" spans="1:39" x14ac:dyDescent="0.2">
      <c r="A147" s="52" t="s">
        <v>10</v>
      </c>
      <c r="B147" s="51" t="s">
        <v>450</v>
      </c>
      <c r="C147" s="66"/>
      <c r="D147" s="66"/>
      <c r="E147" s="66"/>
      <c r="F147" s="66"/>
      <c r="G147" s="66"/>
      <c r="H147" s="66"/>
    </row>
    <row r="148" spans="1:39" ht="13.5" thickBot="1" x14ac:dyDescent="0.25">
      <c r="A148" s="66"/>
      <c r="B148" s="66"/>
      <c r="C148" s="66"/>
      <c r="D148" s="66"/>
      <c r="E148" s="66"/>
      <c r="F148" s="66"/>
      <c r="G148" s="66"/>
      <c r="H148" s="66"/>
    </row>
    <row r="149" spans="1:39" ht="13.5" thickBot="1" x14ac:dyDescent="0.25">
      <c r="A149" s="640" t="s">
        <v>45</v>
      </c>
      <c r="B149" s="641"/>
      <c r="C149" s="641"/>
      <c r="D149" s="641" t="s">
        <v>46</v>
      </c>
      <c r="E149" s="642"/>
    </row>
    <row r="150" spans="1:39" x14ac:dyDescent="0.2">
      <c r="A150" s="592" t="s">
        <v>106</v>
      </c>
      <c r="B150" s="593"/>
      <c r="C150" s="593"/>
      <c r="D150" s="593" t="s">
        <v>122</v>
      </c>
      <c r="E150" s="601"/>
    </row>
    <row r="151" spans="1:39" x14ac:dyDescent="0.2">
      <c r="A151" s="575" t="s">
        <v>217</v>
      </c>
      <c r="B151" s="576"/>
      <c r="C151" s="576"/>
      <c r="D151" s="576" t="s">
        <v>240</v>
      </c>
      <c r="E151" s="631"/>
    </row>
    <row r="152" spans="1:39" x14ac:dyDescent="0.2">
      <c r="A152" s="575" t="s">
        <v>25</v>
      </c>
      <c r="B152" s="576"/>
      <c r="C152" s="576"/>
      <c r="D152" s="576" t="s">
        <v>48</v>
      </c>
      <c r="E152" s="631"/>
    </row>
    <row r="153" spans="1:39" x14ac:dyDescent="0.2">
      <c r="A153" s="575" t="s">
        <v>436</v>
      </c>
      <c r="B153" s="576"/>
      <c r="C153" s="576"/>
      <c r="D153" s="576" t="s">
        <v>444</v>
      </c>
      <c r="E153" s="631"/>
    </row>
    <row r="154" spans="1:39" x14ac:dyDescent="0.2">
      <c r="A154" s="575" t="s">
        <v>225</v>
      </c>
      <c r="B154" s="576"/>
      <c r="C154" s="576"/>
      <c r="D154" s="576" t="s">
        <v>51</v>
      </c>
      <c r="E154" s="631"/>
    </row>
    <row r="155" spans="1:39" x14ac:dyDescent="0.2">
      <c r="A155" s="575" t="s">
        <v>804</v>
      </c>
      <c r="B155" s="576"/>
      <c r="C155" s="577"/>
      <c r="D155" s="576" t="s">
        <v>52</v>
      </c>
      <c r="E155" s="631"/>
    </row>
    <row r="156" spans="1:39" x14ac:dyDescent="0.2">
      <c r="A156" s="575" t="s">
        <v>29</v>
      </c>
      <c r="B156" s="576"/>
      <c r="C156" s="576"/>
      <c r="D156" s="576" t="s">
        <v>52</v>
      </c>
      <c r="E156" s="631"/>
    </row>
    <row r="157" spans="1:39" x14ac:dyDescent="0.2">
      <c r="A157" s="575" t="s">
        <v>30</v>
      </c>
      <c r="B157" s="576"/>
      <c r="C157" s="576"/>
      <c r="D157" s="576" t="s">
        <v>52</v>
      </c>
      <c r="E157" s="631"/>
    </row>
    <row r="158" spans="1:39" x14ac:dyDescent="0.2">
      <c r="A158" s="575" t="s">
        <v>800</v>
      </c>
      <c r="B158" s="576"/>
      <c r="C158" s="577"/>
      <c r="D158" s="576" t="s">
        <v>52</v>
      </c>
      <c r="E158" s="631"/>
    </row>
    <row r="159" spans="1:39" x14ac:dyDescent="0.2">
      <c r="A159" s="575" t="s">
        <v>437</v>
      </c>
      <c r="B159" s="576"/>
      <c r="C159" s="576"/>
      <c r="D159" s="576" t="s">
        <v>52</v>
      </c>
      <c r="E159" s="631"/>
    </row>
    <row r="160" spans="1:39" x14ac:dyDescent="0.2">
      <c r="A160" s="575" t="s">
        <v>513</v>
      </c>
      <c r="B160" s="576"/>
      <c r="C160" s="576"/>
      <c r="D160" s="576" t="s">
        <v>52</v>
      </c>
      <c r="E160" s="631"/>
    </row>
    <row r="161" spans="1:5" x14ac:dyDescent="0.2">
      <c r="A161" s="575" t="s">
        <v>805</v>
      </c>
      <c r="B161" s="576"/>
      <c r="C161" s="577"/>
      <c r="D161" s="576" t="s">
        <v>52</v>
      </c>
      <c r="E161" s="631"/>
    </row>
    <row r="162" spans="1:5" x14ac:dyDescent="0.2">
      <c r="A162" s="575" t="s">
        <v>514</v>
      </c>
      <c r="B162" s="576"/>
      <c r="C162" s="576"/>
      <c r="D162" s="576" t="s">
        <v>52</v>
      </c>
      <c r="E162" s="631"/>
    </row>
    <row r="163" spans="1:5" x14ac:dyDescent="0.2">
      <c r="A163" s="575" t="s">
        <v>806</v>
      </c>
      <c r="B163" s="576"/>
      <c r="C163" s="577"/>
      <c r="D163" s="576" t="s">
        <v>52</v>
      </c>
      <c r="E163" s="631"/>
    </row>
    <row r="164" spans="1:5" x14ac:dyDescent="0.2">
      <c r="A164" s="575" t="s">
        <v>31</v>
      </c>
      <c r="B164" s="576"/>
      <c r="C164" s="576"/>
      <c r="D164" s="576" t="s">
        <v>52</v>
      </c>
      <c r="E164" s="631"/>
    </row>
    <row r="165" spans="1:5" x14ac:dyDescent="0.2">
      <c r="A165" s="575" t="s">
        <v>439</v>
      </c>
      <c r="B165" s="576"/>
      <c r="C165" s="576"/>
      <c r="D165" s="576" t="s">
        <v>307</v>
      </c>
      <c r="E165" s="631"/>
    </row>
    <row r="166" spans="1:5" x14ac:dyDescent="0.2">
      <c r="A166" s="575" t="s">
        <v>231</v>
      </c>
      <c r="B166" s="576"/>
      <c r="C166" s="577"/>
      <c r="D166" s="577" t="s">
        <v>248</v>
      </c>
      <c r="E166" s="662"/>
    </row>
    <row r="167" spans="1:5" x14ac:dyDescent="0.2">
      <c r="A167" s="575" t="s">
        <v>515</v>
      </c>
      <c r="B167" s="576"/>
      <c r="C167" s="577"/>
      <c r="D167" s="577" t="s">
        <v>522</v>
      </c>
      <c r="E167" s="662"/>
    </row>
    <row r="168" spans="1:5" x14ac:dyDescent="0.2">
      <c r="A168" s="575" t="s">
        <v>441</v>
      </c>
      <c r="B168" s="576"/>
      <c r="C168" s="576"/>
      <c r="D168" s="576" t="s">
        <v>523</v>
      </c>
      <c r="E168" s="631"/>
    </row>
    <row r="169" spans="1:5" x14ac:dyDescent="0.2">
      <c r="A169" s="575" t="s">
        <v>516</v>
      </c>
      <c r="B169" s="576"/>
      <c r="C169" s="576"/>
      <c r="D169" s="576" t="s">
        <v>524</v>
      </c>
      <c r="E169" s="631"/>
    </row>
    <row r="170" spans="1:5" x14ac:dyDescent="0.2">
      <c r="A170" s="578" t="s">
        <v>573</v>
      </c>
      <c r="B170" s="579"/>
      <c r="C170" s="720"/>
      <c r="D170" s="577" t="s">
        <v>580</v>
      </c>
      <c r="E170" s="662"/>
    </row>
    <row r="171" spans="1:5" x14ac:dyDescent="0.2">
      <c r="A171" s="575" t="s">
        <v>301</v>
      </c>
      <c r="B171" s="576"/>
      <c r="C171" s="576"/>
      <c r="D171" s="576" t="s">
        <v>308</v>
      </c>
      <c r="E171" s="631"/>
    </row>
    <row r="172" spans="1:5" x14ac:dyDescent="0.2">
      <c r="A172" s="575" t="s">
        <v>518</v>
      </c>
      <c r="B172" s="576"/>
      <c r="C172" s="576"/>
      <c r="D172" s="576" t="s">
        <v>525</v>
      </c>
      <c r="E172" s="631"/>
    </row>
    <row r="173" spans="1:5" x14ac:dyDescent="0.2">
      <c r="A173" s="575" t="s">
        <v>302</v>
      </c>
      <c r="B173" s="576"/>
      <c r="C173" s="576"/>
      <c r="D173" s="576" t="s">
        <v>309</v>
      </c>
      <c r="E173" s="631"/>
    </row>
    <row r="174" spans="1:5" x14ac:dyDescent="0.2">
      <c r="A174" s="575" t="s">
        <v>519</v>
      </c>
      <c r="B174" s="576"/>
      <c r="C174" s="576"/>
      <c r="D174" s="576" t="s">
        <v>526</v>
      </c>
      <c r="E174" s="631"/>
    </row>
    <row r="175" spans="1:5" x14ac:dyDescent="0.2">
      <c r="A175" s="575" t="s">
        <v>37</v>
      </c>
      <c r="B175" s="576"/>
      <c r="C175" s="576"/>
      <c r="D175" s="576" t="s">
        <v>58</v>
      </c>
      <c r="E175" s="631"/>
    </row>
    <row r="176" spans="1:5" x14ac:dyDescent="0.2">
      <c r="A176" s="575" t="s">
        <v>442</v>
      </c>
      <c r="B176" s="576"/>
      <c r="C176" s="576"/>
      <c r="D176" s="576" t="s">
        <v>397</v>
      </c>
      <c r="E176" s="631"/>
    </row>
    <row r="177" spans="1:5" x14ac:dyDescent="0.2">
      <c r="A177" s="575" t="s">
        <v>169</v>
      </c>
      <c r="B177" s="576"/>
      <c r="C177" s="576"/>
      <c r="D177" s="576" t="s">
        <v>185</v>
      </c>
      <c r="E177" s="631"/>
    </row>
    <row r="178" spans="1:5" ht="13.5" thickBot="1" x14ac:dyDescent="0.25">
      <c r="A178" s="754" t="s">
        <v>233</v>
      </c>
      <c r="B178" s="755"/>
      <c r="C178" s="756"/>
      <c r="D178" s="345" t="s">
        <v>527</v>
      </c>
      <c r="E178" s="343"/>
    </row>
  </sheetData>
  <mergeCells count="259">
    <mergeCell ref="A2:U2"/>
    <mergeCell ref="A3:A5"/>
    <mergeCell ref="B3:B5"/>
    <mergeCell ref="C3:F3"/>
    <mergeCell ref="G3:K3"/>
    <mergeCell ref="L3:P3"/>
    <mergeCell ref="Q3:U3"/>
    <mergeCell ref="C4:E4"/>
    <mergeCell ref="F4:F5"/>
    <mergeCell ref="G4:G5"/>
    <mergeCell ref="R4:T4"/>
    <mergeCell ref="U4:U5"/>
    <mergeCell ref="H4:J4"/>
    <mergeCell ref="K4:K5"/>
    <mergeCell ref="L4:L5"/>
    <mergeCell ref="M4:O4"/>
    <mergeCell ref="P4:P5"/>
    <mergeCell ref="D33:E33"/>
    <mergeCell ref="F33:G33"/>
    <mergeCell ref="H33:I33"/>
    <mergeCell ref="J33:K33"/>
    <mergeCell ref="B51:C51"/>
    <mergeCell ref="X33:Y33"/>
    <mergeCell ref="Q4:Q5"/>
    <mergeCell ref="AB33:AC33"/>
    <mergeCell ref="P33:Q33"/>
    <mergeCell ref="R33:S33"/>
    <mergeCell ref="T33:U33"/>
    <mergeCell ref="V33:W33"/>
    <mergeCell ref="L33:M33"/>
    <mergeCell ref="N33:O33"/>
    <mergeCell ref="Z33:AA33"/>
    <mergeCell ref="A43:C43"/>
    <mergeCell ref="B45:C45"/>
    <mergeCell ref="B46:C46"/>
    <mergeCell ref="B47:C47"/>
    <mergeCell ref="B48:C48"/>
    <mergeCell ref="B49:C49"/>
    <mergeCell ref="B50:C50"/>
    <mergeCell ref="A35:A42"/>
    <mergeCell ref="B35:C35"/>
    <mergeCell ref="B36:C36"/>
    <mergeCell ref="B37:C37"/>
    <mergeCell ref="B38:C38"/>
    <mergeCell ref="B39:C39"/>
    <mergeCell ref="B40:C40"/>
    <mergeCell ref="A32:A34"/>
    <mergeCell ref="B32:C34"/>
    <mergeCell ref="B64:C64"/>
    <mergeCell ref="B52:C52"/>
    <mergeCell ref="B53:C53"/>
    <mergeCell ref="B54:C54"/>
    <mergeCell ref="B55:C55"/>
    <mergeCell ref="B41:C41"/>
    <mergeCell ref="B42:C42"/>
    <mergeCell ref="B56:C56"/>
    <mergeCell ref="B57:C57"/>
    <mergeCell ref="B58:C58"/>
    <mergeCell ref="A59:C59"/>
    <mergeCell ref="A60:A71"/>
    <mergeCell ref="B60:C60"/>
    <mergeCell ref="B61:C61"/>
    <mergeCell ref="B62:C62"/>
    <mergeCell ref="B63:C63"/>
    <mergeCell ref="B70:C70"/>
    <mergeCell ref="B71:C71"/>
    <mergeCell ref="AF104:AG104"/>
    <mergeCell ref="A106:C106"/>
    <mergeCell ref="A107:C107"/>
    <mergeCell ref="A108:C108"/>
    <mergeCell ref="P104:Q104"/>
    <mergeCell ref="R104:S104"/>
    <mergeCell ref="T104:U104"/>
    <mergeCell ref="V104:W104"/>
    <mergeCell ref="X104:Y104"/>
    <mergeCell ref="Z104:AA104"/>
    <mergeCell ref="A103:C105"/>
    <mergeCell ref="D104:E104"/>
    <mergeCell ref="F104:G104"/>
    <mergeCell ref="H104:I104"/>
    <mergeCell ref="J104:K104"/>
    <mergeCell ref="L104:M104"/>
    <mergeCell ref="N104:O104"/>
    <mergeCell ref="A156:C156"/>
    <mergeCell ref="D156:E156"/>
    <mergeCell ref="A150:C150"/>
    <mergeCell ref="D150:E150"/>
    <mergeCell ref="A151:C151"/>
    <mergeCell ref="D151:E151"/>
    <mergeCell ref="A152:C152"/>
    <mergeCell ref="D152:E152"/>
    <mergeCell ref="A149:C149"/>
    <mergeCell ref="D149:E149"/>
    <mergeCell ref="A155:C155"/>
    <mergeCell ref="D155:E155"/>
    <mergeCell ref="D153:E153"/>
    <mergeCell ref="A154:C154"/>
    <mergeCell ref="D154:E154"/>
    <mergeCell ref="A162:C162"/>
    <mergeCell ref="D162:E162"/>
    <mergeCell ref="A164:C164"/>
    <mergeCell ref="D164:E164"/>
    <mergeCell ref="A165:C165"/>
    <mergeCell ref="D165:E165"/>
    <mergeCell ref="A157:C157"/>
    <mergeCell ref="D157:E157"/>
    <mergeCell ref="A159:C159"/>
    <mergeCell ref="D159:E159"/>
    <mergeCell ref="A160:C160"/>
    <mergeCell ref="D160:E160"/>
    <mergeCell ref="A158:C158"/>
    <mergeCell ref="D158:E158"/>
    <mergeCell ref="D161:E161"/>
    <mergeCell ref="A161:C161"/>
    <mergeCell ref="A163:C163"/>
    <mergeCell ref="D163:E163"/>
    <mergeCell ref="A169:C169"/>
    <mergeCell ref="D169:E169"/>
    <mergeCell ref="A171:C171"/>
    <mergeCell ref="D171:E171"/>
    <mergeCell ref="A172:C172"/>
    <mergeCell ref="D172:E172"/>
    <mergeCell ref="A166:C166"/>
    <mergeCell ref="D166:E166"/>
    <mergeCell ref="A167:C167"/>
    <mergeCell ref="D167:E167"/>
    <mergeCell ref="A168:C168"/>
    <mergeCell ref="D168:E168"/>
    <mergeCell ref="A170:C170"/>
    <mergeCell ref="D170:E170"/>
    <mergeCell ref="A176:C176"/>
    <mergeCell ref="D176:E176"/>
    <mergeCell ref="A177:C177"/>
    <mergeCell ref="D177:E177"/>
    <mergeCell ref="A178:C178"/>
    <mergeCell ref="A173:C173"/>
    <mergeCell ref="D173:E173"/>
    <mergeCell ref="A174:C174"/>
    <mergeCell ref="D174:E174"/>
    <mergeCell ref="A175:C175"/>
    <mergeCell ref="D175:E175"/>
    <mergeCell ref="AD145:AE145"/>
    <mergeCell ref="AF145:AG145"/>
    <mergeCell ref="A134:C134"/>
    <mergeCell ref="A135:C135"/>
    <mergeCell ref="A136:C136"/>
    <mergeCell ref="A137:C137"/>
    <mergeCell ref="A138:C138"/>
    <mergeCell ref="A142:C142"/>
    <mergeCell ref="A127:C127"/>
    <mergeCell ref="A128:C128"/>
    <mergeCell ref="A130:C130"/>
    <mergeCell ref="A131:C131"/>
    <mergeCell ref="L145:M145"/>
    <mergeCell ref="N145:O145"/>
    <mergeCell ref="P145:Q145"/>
    <mergeCell ref="R145:S145"/>
    <mergeCell ref="T145:U145"/>
    <mergeCell ref="V145:W145"/>
    <mergeCell ref="A143:C143"/>
    <mergeCell ref="A144:C145"/>
    <mergeCell ref="A140:C140"/>
    <mergeCell ref="A141:C141"/>
    <mergeCell ref="B27:U28"/>
    <mergeCell ref="X145:Y145"/>
    <mergeCell ref="Z145:AA145"/>
    <mergeCell ref="AB145:AC145"/>
    <mergeCell ref="A95:C95"/>
    <mergeCell ref="A96:C96"/>
    <mergeCell ref="B85:C85"/>
    <mergeCell ref="B86:C86"/>
    <mergeCell ref="B87:C87"/>
    <mergeCell ref="B88:C88"/>
    <mergeCell ref="B89:C89"/>
    <mergeCell ref="B90:C90"/>
    <mergeCell ref="A97:C98"/>
    <mergeCell ref="B79:C79"/>
    <mergeCell ref="B80:C80"/>
    <mergeCell ref="B81:C81"/>
    <mergeCell ref="B82:C82"/>
    <mergeCell ref="B83:C83"/>
    <mergeCell ref="B84:C84"/>
    <mergeCell ref="A123:C123"/>
    <mergeCell ref="A124:C124"/>
    <mergeCell ref="A72:C72"/>
    <mergeCell ref="A73:A94"/>
    <mergeCell ref="B73:C73"/>
    <mergeCell ref="A115:C115"/>
    <mergeCell ref="A119:C119"/>
    <mergeCell ref="A121:C121"/>
    <mergeCell ref="A129:C129"/>
    <mergeCell ref="A139:C139"/>
    <mergeCell ref="A44:A58"/>
    <mergeCell ref="B44:C44"/>
    <mergeCell ref="A116:C116"/>
    <mergeCell ref="A153:C153"/>
    <mergeCell ref="A117:C117"/>
    <mergeCell ref="B74:C74"/>
    <mergeCell ref="B75:C75"/>
    <mergeCell ref="B76:C76"/>
    <mergeCell ref="B77:C77"/>
    <mergeCell ref="B78:C78"/>
    <mergeCell ref="B91:C91"/>
    <mergeCell ref="B92:C92"/>
    <mergeCell ref="B93:C93"/>
    <mergeCell ref="B94:C94"/>
    <mergeCell ref="B65:C65"/>
    <mergeCell ref="B66:C66"/>
    <mergeCell ref="B67:C67"/>
    <mergeCell ref="B68:C68"/>
    <mergeCell ref="B69:C69"/>
    <mergeCell ref="AF33:AG33"/>
    <mergeCell ref="AJ104:AK104"/>
    <mergeCell ref="AJ145:AK145"/>
    <mergeCell ref="A112:C112"/>
    <mergeCell ref="AD33:AE33"/>
    <mergeCell ref="AH104:AI104"/>
    <mergeCell ref="AH145:AI145"/>
    <mergeCell ref="F145:G145"/>
    <mergeCell ref="H145:I145"/>
    <mergeCell ref="J145:K145"/>
    <mergeCell ref="A110:C110"/>
    <mergeCell ref="A111:C111"/>
    <mergeCell ref="A113:C113"/>
    <mergeCell ref="A114:C114"/>
    <mergeCell ref="A118:C118"/>
    <mergeCell ref="AB104:AC104"/>
    <mergeCell ref="AD104:AE104"/>
    <mergeCell ref="D145:E145"/>
    <mergeCell ref="A132:C132"/>
    <mergeCell ref="A133:C133"/>
    <mergeCell ref="A120:C120"/>
    <mergeCell ref="A122:C122"/>
    <mergeCell ref="A125:C125"/>
    <mergeCell ref="A126:C126"/>
    <mergeCell ref="A31:AI31"/>
    <mergeCell ref="AL104:AM104"/>
    <mergeCell ref="AL145:AM145"/>
    <mergeCell ref="D103:AM103"/>
    <mergeCell ref="A102:AM102"/>
    <mergeCell ref="V98:W98"/>
    <mergeCell ref="X98:Y98"/>
    <mergeCell ref="Z98:AA98"/>
    <mergeCell ref="AB98:AC98"/>
    <mergeCell ref="AD98:AE98"/>
    <mergeCell ref="AF98:AG98"/>
    <mergeCell ref="AH33:AI33"/>
    <mergeCell ref="AH98:AI98"/>
    <mergeCell ref="D32:AI32"/>
    <mergeCell ref="D98:E98"/>
    <mergeCell ref="F98:G98"/>
    <mergeCell ref="H98:I98"/>
    <mergeCell ref="J98:K98"/>
    <mergeCell ref="L98:M98"/>
    <mergeCell ref="N98:O98"/>
    <mergeCell ref="P98:Q98"/>
    <mergeCell ref="R98:S98"/>
    <mergeCell ref="T98:U98"/>
    <mergeCell ref="A109:C109"/>
  </mergeCells>
  <pageMargins left="0.75" right="0.75" top="1" bottom="1" header="0" footer="0"/>
  <pageSetup scale="42" orientation="landscape" horizontalDpi="300" verticalDpi="300" r:id="rId1"/>
  <headerFooter alignWithMargins="0"/>
  <ignoredErrors>
    <ignoredError sqref="A100 A147 A25:A27 A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56"/>
  <sheetViews>
    <sheetView showGridLines="0" zoomScaleNormal="100" workbookViewId="0"/>
  </sheetViews>
  <sheetFormatPr baseColWidth="10" defaultRowHeight="12.75" x14ac:dyDescent="0.2"/>
  <cols>
    <col min="1" max="1" width="8.42578125" customWidth="1"/>
    <col min="2" max="2" width="9" customWidth="1"/>
    <col min="3" max="3" width="11.7109375" customWidth="1"/>
    <col min="4" max="4" width="9.28515625" customWidth="1"/>
    <col min="5" max="5" width="9.7109375" customWidth="1"/>
    <col min="6" max="6" width="8.7109375" customWidth="1"/>
    <col min="7" max="7" width="8.85546875" customWidth="1"/>
    <col min="8" max="8" width="9.140625" customWidth="1"/>
    <col min="9" max="9" width="8.28515625" customWidth="1"/>
    <col min="10" max="10" width="9.28515625" customWidth="1"/>
    <col min="11" max="13" width="8.7109375" customWidth="1"/>
    <col min="14" max="16" width="8.85546875" customWidth="1"/>
    <col min="17" max="17" width="9" customWidth="1"/>
    <col min="18" max="19" width="8.85546875" customWidth="1"/>
    <col min="20" max="20" width="9.28515625" customWidth="1"/>
    <col min="21" max="21" width="9.140625" customWidth="1"/>
    <col min="22" max="23" width="8.85546875" customWidth="1"/>
    <col min="24" max="24" width="8.28515625" customWidth="1"/>
    <col min="25" max="25" width="8.7109375" customWidth="1"/>
    <col min="26" max="26" width="8" customWidth="1"/>
    <col min="27" max="27" width="8.7109375" customWidth="1"/>
    <col min="28" max="28" width="7.85546875" customWidth="1"/>
    <col min="29" max="31" width="8.85546875" customWidth="1"/>
    <col min="32" max="32" width="8.28515625" customWidth="1"/>
    <col min="33" max="33" width="8.7109375" customWidth="1"/>
    <col min="34" max="34" width="8.28515625" customWidth="1"/>
    <col min="35" max="35" width="9" customWidth="1"/>
    <col min="36" max="36" width="7.140625" customWidth="1"/>
    <col min="37" max="37" width="9" customWidth="1"/>
    <col min="38" max="38" width="8.42578125" customWidth="1"/>
    <col min="39" max="39" width="8.7109375" customWidth="1"/>
  </cols>
  <sheetData>
    <row r="1" spans="1:21" ht="13.5" thickBot="1" x14ac:dyDescent="0.25"/>
    <row r="2" spans="1:21" ht="13.5" thickBot="1" x14ac:dyDescent="0.25">
      <c r="A2" s="595" t="s">
        <v>528</v>
      </c>
      <c r="B2" s="596"/>
      <c r="C2" s="596"/>
      <c r="D2" s="596"/>
      <c r="E2" s="596"/>
      <c r="F2" s="596"/>
      <c r="G2" s="596"/>
      <c r="H2" s="596"/>
      <c r="I2" s="596"/>
      <c r="J2" s="596"/>
      <c r="K2" s="596"/>
      <c r="L2" s="596"/>
      <c r="M2" s="596"/>
      <c r="N2" s="596"/>
      <c r="O2" s="596"/>
      <c r="P2" s="596"/>
      <c r="Q2" s="596"/>
      <c r="R2" s="596"/>
      <c r="S2" s="596"/>
      <c r="T2" s="596"/>
      <c r="U2" s="597"/>
    </row>
    <row r="3" spans="1:21" x14ac:dyDescent="0.2">
      <c r="A3" s="804" t="s">
        <v>0</v>
      </c>
      <c r="B3" s="617" t="s">
        <v>1</v>
      </c>
      <c r="C3" s="898" t="s">
        <v>2</v>
      </c>
      <c r="D3" s="733"/>
      <c r="E3" s="733"/>
      <c r="F3" s="734"/>
      <c r="G3" s="898" t="s">
        <v>3</v>
      </c>
      <c r="H3" s="733"/>
      <c r="I3" s="733"/>
      <c r="J3" s="733"/>
      <c r="K3" s="734"/>
      <c r="L3" s="898" t="s">
        <v>829</v>
      </c>
      <c r="M3" s="733"/>
      <c r="N3" s="733"/>
      <c r="O3" s="733"/>
      <c r="P3" s="734"/>
      <c r="Q3" s="895" t="s">
        <v>739</v>
      </c>
      <c r="R3" s="896"/>
      <c r="S3" s="896"/>
      <c r="T3" s="896"/>
      <c r="U3" s="897"/>
    </row>
    <row r="4" spans="1:21" x14ac:dyDescent="0.2">
      <c r="A4" s="804"/>
      <c r="B4" s="617"/>
      <c r="C4" s="681" t="s">
        <v>4</v>
      </c>
      <c r="D4" s="622"/>
      <c r="E4" s="623"/>
      <c r="F4" s="624" t="s">
        <v>726</v>
      </c>
      <c r="G4" s="626" t="s">
        <v>1</v>
      </c>
      <c r="H4" s="628" t="s">
        <v>4</v>
      </c>
      <c r="I4" s="622"/>
      <c r="J4" s="623"/>
      <c r="K4" s="624" t="s">
        <v>726</v>
      </c>
      <c r="L4" s="626" t="s">
        <v>1</v>
      </c>
      <c r="M4" s="628" t="s">
        <v>4</v>
      </c>
      <c r="N4" s="622"/>
      <c r="O4" s="623"/>
      <c r="P4" s="624" t="s">
        <v>726</v>
      </c>
      <c r="Q4" s="683" t="s">
        <v>1</v>
      </c>
      <c r="R4" s="889" t="s">
        <v>4</v>
      </c>
      <c r="S4" s="733"/>
      <c r="T4" s="890"/>
      <c r="U4" s="624" t="s">
        <v>726</v>
      </c>
    </row>
    <row r="5" spans="1:21" ht="26.25" customHeight="1" thickBot="1" x14ac:dyDescent="0.25">
      <c r="A5" s="804"/>
      <c r="B5" s="617"/>
      <c r="C5" s="409" t="s">
        <v>5</v>
      </c>
      <c r="D5" s="116" t="s">
        <v>729</v>
      </c>
      <c r="E5" s="116" t="s">
        <v>7</v>
      </c>
      <c r="F5" s="682"/>
      <c r="G5" s="683"/>
      <c r="H5" s="374" t="s">
        <v>5</v>
      </c>
      <c r="I5" s="375" t="s">
        <v>729</v>
      </c>
      <c r="J5" s="116" t="s">
        <v>7</v>
      </c>
      <c r="K5" s="682"/>
      <c r="L5" s="627"/>
      <c r="M5" s="117" t="s">
        <v>5</v>
      </c>
      <c r="N5" s="113" t="s">
        <v>729</v>
      </c>
      <c r="O5" s="113" t="s">
        <v>7</v>
      </c>
      <c r="P5" s="625"/>
      <c r="Q5" s="627"/>
      <c r="R5" s="117" t="s">
        <v>5</v>
      </c>
      <c r="S5" s="113" t="s">
        <v>6</v>
      </c>
      <c r="T5" s="113" t="s">
        <v>7</v>
      </c>
      <c r="U5" s="625"/>
    </row>
    <row r="6" spans="1:21" x14ac:dyDescent="0.2">
      <c r="A6" s="78">
        <v>1998</v>
      </c>
      <c r="B6" s="378">
        <v>10646.6</v>
      </c>
      <c r="C6" s="234">
        <v>5545.8</v>
      </c>
      <c r="D6" s="36" t="s">
        <v>132</v>
      </c>
      <c r="E6" s="36" t="s">
        <v>132</v>
      </c>
      <c r="F6" s="233">
        <v>5100.8</v>
      </c>
      <c r="G6" s="398" t="s">
        <v>132</v>
      </c>
      <c r="H6" s="36" t="s">
        <v>132</v>
      </c>
      <c r="I6" s="36" t="s">
        <v>132</v>
      </c>
      <c r="J6" s="36" t="s">
        <v>132</v>
      </c>
      <c r="K6" s="97" t="s">
        <v>132</v>
      </c>
      <c r="L6" s="398" t="s">
        <v>132</v>
      </c>
      <c r="M6" s="36" t="s">
        <v>132</v>
      </c>
      <c r="N6" s="36" t="s">
        <v>132</v>
      </c>
      <c r="O6" s="36" t="s">
        <v>132</v>
      </c>
      <c r="P6" s="97" t="s">
        <v>132</v>
      </c>
      <c r="Q6" s="398" t="s">
        <v>132</v>
      </c>
      <c r="R6" s="36" t="s">
        <v>132</v>
      </c>
      <c r="S6" s="36" t="s">
        <v>132</v>
      </c>
      <c r="T6" s="36" t="s">
        <v>132</v>
      </c>
      <c r="U6" s="97" t="s">
        <v>132</v>
      </c>
    </row>
    <row r="7" spans="1:21" x14ac:dyDescent="0.2">
      <c r="A7" s="37">
        <v>1999</v>
      </c>
      <c r="B7" s="379">
        <v>13803.4</v>
      </c>
      <c r="C7" s="326">
        <v>8077</v>
      </c>
      <c r="D7" s="40" t="s">
        <v>132</v>
      </c>
      <c r="E7" s="40" t="s">
        <v>132</v>
      </c>
      <c r="F7" s="42">
        <v>5726.4</v>
      </c>
      <c r="G7" s="383" t="s">
        <v>132</v>
      </c>
      <c r="H7" s="40" t="s">
        <v>132</v>
      </c>
      <c r="I7" s="40" t="s">
        <v>132</v>
      </c>
      <c r="J7" s="40" t="s">
        <v>132</v>
      </c>
      <c r="K7" s="99" t="s">
        <v>132</v>
      </c>
      <c r="L7" s="383" t="s">
        <v>132</v>
      </c>
      <c r="M7" s="40" t="s">
        <v>132</v>
      </c>
      <c r="N7" s="40" t="s">
        <v>132</v>
      </c>
      <c r="O7" s="40" t="s">
        <v>132</v>
      </c>
      <c r="P7" s="99" t="s">
        <v>132</v>
      </c>
      <c r="Q7" s="383" t="s">
        <v>132</v>
      </c>
      <c r="R7" s="40" t="s">
        <v>132</v>
      </c>
      <c r="S7" s="40" t="s">
        <v>132</v>
      </c>
      <c r="T7" s="40" t="s">
        <v>132</v>
      </c>
      <c r="U7" s="99" t="s">
        <v>132</v>
      </c>
    </row>
    <row r="8" spans="1:21" x14ac:dyDescent="0.2">
      <c r="A8" s="37">
        <v>2000</v>
      </c>
      <c r="B8" s="379">
        <v>14562.57</v>
      </c>
      <c r="C8" s="326">
        <v>13194.27</v>
      </c>
      <c r="D8" s="40" t="s">
        <v>132</v>
      </c>
      <c r="E8" s="40" t="s">
        <v>132</v>
      </c>
      <c r="F8" s="42">
        <v>1368.3</v>
      </c>
      <c r="G8" s="383">
        <v>5010.47</v>
      </c>
      <c r="H8" s="40">
        <v>4925.2700000000004</v>
      </c>
      <c r="I8" s="40" t="s">
        <v>132</v>
      </c>
      <c r="J8" s="40" t="s">
        <v>132</v>
      </c>
      <c r="K8" s="42">
        <v>85.2</v>
      </c>
      <c r="L8" s="394">
        <v>9552.1</v>
      </c>
      <c r="M8" s="39">
        <v>8269</v>
      </c>
      <c r="N8" s="40" t="s">
        <v>132</v>
      </c>
      <c r="O8" s="40" t="s">
        <v>132</v>
      </c>
      <c r="P8" s="42">
        <v>1283.0999999999999</v>
      </c>
      <c r="Q8" s="383" t="s">
        <v>132</v>
      </c>
      <c r="R8" s="40" t="s">
        <v>132</v>
      </c>
      <c r="S8" s="40" t="s">
        <v>132</v>
      </c>
      <c r="T8" s="40" t="s">
        <v>132</v>
      </c>
      <c r="U8" s="99" t="s">
        <v>132</v>
      </c>
    </row>
    <row r="9" spans="1:21" x14ac:dyDescent="0.2">
      <c r="A9" s="37">
        <v>2001</v>
      </c>
      <c r="B9" s="379">
        <v>21156.79</v>
      </c>
      <c r="C9" s="326">
        <v>15787.14</v>
      </c>
      <c r="D9" s="40" t="s">
        <v>132</v>
      </c>
      <c r="E9" s="40" t="s">
        <v>132</v>
      </c>
      <c r="F9" s="42">
        <v>5369.65</v>
      </c>
      <c r="G9" s="383">
        <v>5142.74</v>
      </c>
      <c r="H9" s="40">
        <v>5136.1400000000003</v>
      </c>
      <c r="I9" s="40" t="s">
        <v>132</v>
      </c>
      <c r="J9" s="40" t="s">
        <v>132</v>
      </c>
      <c r="K9" s="42">
        <v>6.6</v>
      </c>
      <c r="L9" s="394">
        <v>16014.05</v>
      </c>
      <c r="M9" s="39">
        <v>10651</v>
      </c>
      <c r="N9" s="40" t="s">
        <v>132</v>
      </c>
      <c r="O9" s="40" t="s">
        <v>132</v>
      </c>
      <c r="P9" s="42">
        <v>5363.05</v>
      </c>
      <c r="Q9" s="383" t="s">
        <v>132</v>
      </c>
      <c r="R9" s="40" t="s">
        <v>132</v>
      </c>
      <c r="S9" s="40" t="s">
        <v>132</v>
      </c>
      <c r="T9" s="40" t="s">
        <v>132</v>
      </c>
      <c r="U9" s="99" t="s">
        <v>132</v>
      </c>
    </row>
    <row r="10" spans="1:21" x14ac:dyDescent="0.2">
      <c r="A10" s="37">
        <v>2002</v>
      </c>
      <c r="B10" s="379">
        <v>15283.81</v>
      </c>
      <c r="C10" s="326">
        <v>11813.81</v>
      </c>
      <c r="D10" s="40" t="s">
        <v>132</v>
      </c>
      <c r="E10" s="40" t="s">
        <v>132</v>
      </c>
      <c r="F10" s="42">
        <v>3470</v>
      </c>
      <c r="G10" s="383">
        <v>3299.41</v>
      </c>
      <c r="H10" s="40">
        <v>3299.41</v>
      </c>
      <c r="I10" s="40" t="s">
        <v>132</v>
      </c>
      <c r="J10" s="40" t="s">
        <v>132</v>
      </c>
      <c r="K10" s="42">
        <v>0</v>
      </c>
      <c r="L10" s="394">
        <v>11984.4</v>
      </c>
      <c r="M10" s="39">
        <v>8514.4</v>
      </c>
      <c r="N10" s="40" t="s">
        <v>132</v>
      </c>
      <c r="O10" s="40" t="s">
        <v>132</v>
      </c>
      <c r="P10" s="42">
        <v>3470</v>
      </c>
      <c r="Q10" s="383" t="s">
        <v>132</v>
      </c>
      <c r="R10" s="40" t="s">
        <v>132</v>
      </c>
      <c r="S10" s="40" t="s">
        <v>132</v>
      </c>
      <c r="T10" s="40" t="s">
        <v>132</v>
      </c>
      <c r="U10" s="99" t="s">
        <v>132</v>
      </c>
    </row>
    <row r="11" spans="1:21" x14ac:dyDescent="0.2">
      <c r="A11" s="37">
        <v>2003</v>
      </c>
      <c r="B11" s="379">
        <v>22499.55</v>
      </c>
      <c r="C11" s="326">
        <v>12126.45</v>
      </c>
      <c r="D11" s="40" t="s">
        <v>132</v>
      </c>
      <c r="E11" s="40" t="s">
        <v>132</v>
      </c>
      <c r="F11" s="42">
        <v>10373.1</v>
      </c>
      <c r="G11" s="383">
        <v>5495.4</v>
      </c>
      <c r="H11" s="40">
        <v>5242</v>
      </c>
      <c r="I11" s="40" t="s">
        <v>132</v>
      </c>
      <c r="J11" s="40" t="s">
        <v>132</v>
      </c>
      <c r="K11" s="42">
        <v>253.4</v>
      </c>
      <c r="L11" s="394">
        <v>17004.150000000001</v>
      </c>
      <c r="M11" s="39">
        <v>6884.45</v>
      </c>
      <c r="N11" s="40" t="s">
        <v>132</v>
      </c>
      <c r="O11" s="40" t="s">
        <v>132</v>
      </c>
      <c r="P11" s="42">
        <v>10119.700000000001</v>
      </c>
      <c r="Q11" s="383" t="s">
        <v>132</v>
      </c>
      <c r="R11" s="40" t="s">
        <v>132</v>
      </c>
      <c r="S11" s="40" t="s">
        <v>132</v>
      </c>
      <c r="T11" s="40" t="s">
        <v>132</v>
      </c>
      <c r="U11" s="99" t="s">
        <v>132</v>
      </c>
    </row>
    <row r="12" spans="1:21" x14ac:dyDescent="0.2">
      <c r="A12" s="37">
        <v>2004</v>
      </c>
      <c r="B12" s="379">
        <v>33135.08</v>
      </c>
      <c r="C12" s="326">
        <v>21034.15</v>
      </c>
      <c r="D12" s="40" t="s">
        <v>132</v>
      </c>
      <c r="E12" s="40" t="s">
        <v>132</v>
      </c>
      <c r="F12" s="42">
        <v>12100.93</v>
      </c>
      <c r="G12" s="383">
        <v>9809.65</v>
      </c>
      <c r="H12" s="40">
        <v>9274.25</v>
      </c>
      <c r="I12" s="40" t="s">
        <v>132</v>
      </c>
      <c r="J12" s="40" t="s">
        <v>132</v>
      </c>
      <c r="K12" s="42">
        <v>535.4</v>
      </c>
      <c r="L12" s="394">
        <v>23325.43</v>
      </c>
      <c r="M12" s="39">
        <v>11759.9</v>
      </c>
      <c r="N12" s="40" t="s">
        <v>132</v>
      </c>
      <c r="O12" s="40" t="s">
        <v>132</v>
      </c>
      <c r="P12" s="42">
        <v>11565.53</v>
      </c>
      <c r="Q12" s="383" t="s">
        <v>132</v>
      </c>
      <c r="R12" s="40" t="s">
        <v>132</v>
      </c>
      <c r="S12" s="40" t="s">
        <v>132</v>
      </c>
      <c r="T12" s="40" t="s">
        <v>132</v>
      </c>
      <c r="U12" s="99" t="s">
        <v>132</v>
      </c>
    </row>
    <row r="13" spans="1:21" x14ac:dyDescent="0.2">
      <c r="A13" s="37">
        <v>2005</v>
      </c>
      <c r="B13" s="379">
        <v>43059.1</v>
      </c>
      <c r="C13" s="326">
        <v>24335.19</v>
      </c>
      <c r="D13" s="40" t="s">
        <v>132</v>
      </c>
      <c r="E13" s="40" t="s">
        <v>132</v>
      </c>
      <c r="F13" s="42">
        <v>18723.91</v>
      </c>
      <c r="G13" s="383">
        <v>10858.69</v>
      </c>
      <c r="H13" s="40">
        <v>9121.89</v>
      </c>
      <c r="I13" s="40" t="s">
        <v>132</v>
      </c>
      <c r="J13" s="40" t="s">
        <v>132</v>
      </c>
      <c r="K13" s="42">
        <v>1736.8</v>
      </c>
      <c r="L13" s="394">
        <v>32200.41</v>
      </c>
      <c r="M13" s="39">
        <v>15213.3</v>
      </c>
      <c r="N13" s="40" t="s">
        <v>132</v>
      </c>
      <c r="O13" s="40" t="s">
        <v>132</v>
      </c>
      <c r="P13" s="42">
        <v>16987.11</v>
      </c>
      <c r="Q13" s="383" t="s">
        <v>132</v>
      </c>
      <c r="R13" s="40" t="s">
        <v>132</v>
      </c>
      <c r="S13" s="40" t="s">
        <v>132</v>
      </c>
      <c r="T13" s="40" t="s">
        <v>132</v>
      </c>
      <c r="U13" s="99" t="s">
        <v>132</v>
      </c>
    </row>
    <row r="14" spans="1:21" x14ac:dyDescent="0.2">
      <c r="A14" s="37">
        <v>2006</v>
      </c>
      <c r="B14" s="379">
        <v>32070.39</v>
      </c>
      <c r="C14" s="326">
        <v>24110.45</v>
      </c>
      <c r="D14" s="40" t="s">
        <v>132</v>
      </c>
      <c r="E14" s="40" t="s">
        <v>132</v>
      </c>
      <c r="F14" s="42">
        <v>7959.94</v>
      </c>
      <c r="G14" s="383">
        <v>16693.150000000001</v>
      </c>
      <c r="H14" s="40">
        <v>15845.35</v>
      </c>
      <c r="I14" s="40" t="s">
        <v>132</v>
      </c>
      <c r="J14" s="40" t="s">
        <v>132</v>
      </c>
      <c r="K14" s="42">
        <v>847.8</v>
      </c>
      <c r="L14" s="394">
        <v>15377.24</v>
      </c>
      <c r="M14" s="39">
        <v>8265.1</v>
      </c>
      <c r="N14" s="40" t="s">
        <v>132</v>
      </c>
      <c r="O14" s="40" t="s">
        <v>132</v>
      </c>
      <c r="P14" s="42">
        <v>7112.14</v>
      </c>
      <c r="Q14" s="383" t="s">
        <v>132</v>
      </c>
      <c r="R14" s="40" t="s">
        <v>132</v>
      </c>
      <c r="S14" s="40" t="s">
        <v>132</v>
      </c>
      <c r="T14" s="40" t="s">
        <v>132</v>
      </c>
      <c r="U14" s="99" t="s">
        <v>132</v>
      </c>
    </row>
    <row r="15" spans="1:21" x14ac:dyDescent="0.2">
      <c r="A15" s="37">
        <v>2007</v>
      </c>
      <c r="B15" s="379">
        <v>21563.96</v>
      </c>
      <c r="C15" s="326">
        <v>13913.01</v>
      </c>
      <c r="D15" s="40" t="s">
        <v>132</v>
      </c>
      <c r="E15" s="40" t="s">
        <v>132</v>
      </c>
      <c r="F15" s="42">
        <v>7650.95</v>
      </c>
      <c r="G15" s="383">
        <v>4548.01</v>
      </c>
      <c r="H15" s="40">
        <v>4210.01</v>
      </c>
      <c r="I15" s="40" t="s">
        <v>132</v>
      </c>
      <c r="J15" s="40" t="s">
        <v>132</v>
      </c>
      <c r="K15" s="42">
        <v>338</v>
      </c>
      <c r="L15" s="394">
        <v>17015.95</v>
      </c>
      <c r="M15" s="39">
        <v>9703</v>
      </c>
      <c r="N15" s="40" t="s">
        <v>132</v>
      </c>
      <c r="O15" s="40" t="s">
        <v>132</v>
      </c>
      <c r="P15" s="42">
        <v>7312.95</v>
      </c>
      <c r="Q15" s="383" t="s">
        <v>132</v>
      </c>
      <c r="R15" s="40" t="s">
        <v>132</v>
      </c>
      <c r="S15" s="40" t="s">
        <v>132</v>
      </c>
      <c r="T15" s="40" t="s">
        <v>132</v>
      </c>
      <c r="U15" s="99" t="s">
        <v>132</v>
      </c>
    </row>
    <row r="16" spans="1:21" x14ac:dyDescent="0.2">
      <c r="A16" s="37">
        <v>2008</v>
      </c>
      <c r="B16" s="379">
        <v>22770.35</v>
      </c>
      <c r="C16" s="326">
        <v>4225.72</v>
      </c>
      <c r="D16" s="40" t="s">
        <v>132</v>
      </c>
      <c r="E16" s="40" t="s">
        <v>132</v>
      </c>
      <c r="F16" s="42">
        <v>18544.63</v>
      </c>
      <c r="G16" s="383">
        <v>1746.12</v>
      </c>
      <c r="H16" s="40">
        <v>945.22</v>
      </c>
      <c r="I16" s="40" t="s">
        <v>132</v>
      </c>
      <c r="J16" s="40" t="s">
        <v>132</v>
      </c>
      <c r="K16" s="42">
        <v>800.9</v>
      </c>
      <c r="L16" s="394">
        <v>21024.23</v>
      </c>
      <c r="M16" s="39">
        <v>3280.5</v>
      </c>
      <c r="N16" s="40" t="s">
        <v>132</v>
      </c>
      <c r="O16" s="40" t="s">
        <v>132</v>
      </c>
      <c r="P16" s="42">
        <v>17743.73</v>
      </c>
      <c r="Q16" s="383" t="s">
        <v>132</v>
      </c>
      <c r="R16" s="40" t="s">
        <v>132</v>
      </c>
      <c r="S16" s="40" t="s">
        <v>132</v>
      </c>
      <c r="T16" s="40" t="s">
        <v>132</v>
      </c>
      <c r="U16" s="99" t="s">
        <v>132</v>
      </c>
    </row>
    <row r="17" spans="1:35" x14ac:dyDescent="0.2">
      <c r="A17" s="37">
        <v>2009</v>
      </c>
      <c r="B17" s="379">
        <v>18765.740000000002</v>
      </c>
      <c r="C17" s="326">
        <v>3736.49</v>
      </c>
      <c r="D17" s="40" t="s">
        <v>132</v>
      </c>
      <c r="E17" s="40" t="s">
        <v>132</v>
      </c>
      <c r="F17" s="42">
        <v>15029.25</v>
      </c>
      <c r="G17" s="383">
        <v>1890.39</v>
      </c>
      <c r="H17" s="40">
        <v>1222.79</v>
      </c>
      <c r="I17" s="40" t="s">
        <v>132</v>
      </c>
      <c r="J17" s="40" t="s">
        <v>132</v>
      </c>
      <c r="K17" s="42">
        <v>667.6</v>
      </c>
      <c r="L17" s="394">
        <v>16875.349999999999</v>
      </c>
      <c r="M17" s="39">
        <v>2513.6999999999998</v>
      </c>
      <c r="N17" s="40" t="s">
        <v>132</v>
      </c>
      <c r="O17" s="40" t="s">
        <v>132</v>
      </c>
      <c r="P17" s="42">
        <v>14361.65</v>
      </c>
      <c r="Q17" s="383" t="s">
        <v>132</v>
      </c>
      <c r="R17" s="40" t="s">
        <v>132</v>
      </c>
      <c r="S17" s="40" t="s">
        <v>132</v>
      </c>
      <c r="T17" s="40" t="s">
        <v>132</v>
      </c>
      <c r="U17" s="99" t="s">
        <v>132</v>
      </c>
    </row>
    <row r="18" spans="1:35" x14ac:dyDescent="0.2">
      <c r="A18" s="37" t="s">
        <v>741</v>
      </c>
      <c r="B18" s="379">
        <v>12006.84</v>
      </c>
      <c r="C18" s="391">
        <v>2659.28</v>
      </c>
      <c r="D18" s="167" t="s">
        <v>132</v>
      </c>
      <c r="E18" s="167" t="s">
        <v>132</v>
      </c>
      <c r="F18" s="168">
        <v>9347.56</v>
      </c>
      <c r="G18" s="383">
        <v>1389.14</v>
      </c>
      <c r="H18" s="167">
        <v>1090.74</v>
      </c>
      <c r="I18" s="167" t="s">
        <v>132</v>
      </c>
      <c r="J18" s="167" t="s">
        <v>132</v>
      </c>
      <c r="K18" s="168">
        <v>298.39999999999998</v>
      </c>
      <c r="L18" s="394">
        <v>10617.7</v>
      </c>
      <c r="M18" s="166">
        <v>1568.54</v>
      </c>
      <c r="N18" s="167" t="s">
        <v>132</v>
      </c>
      <c r="O18" s="167" t="s">
        <v>132</v>
      </c>
      <c r="P18" s="168">
        <v>9049.16</v>
      </c>
      <c r="Q18" s="383" t="s">
        <v>132</v>
      </c>
      <c r="R18" s="40" t="s">
        <v>132</v>
      </c>
      <c r="S18" s="40" t="s">
        <v>132</v>
      </c>
      <c r="T18" s="40" t="s">
        <v>132</v>
      </c>
      <c r="U18" s="99" t="s">
        <v>132</v>
      </c>
    </row>
    <row r="19" spans="1:35" x14ac:dyDescent="0.2">
      <c r="A19" s="37">
        <v>2011</v>
      </c>
      <c r="B19" s="379">
        <v>16958.099999999999</v>
      </c>
      <c r="C19" s="326">
        <v>2207.1</v>
      </c>
      <c r="D19" s="40">
        <v>1663.9</v>
      </c>
      <c r="E19" s="40">
        <v>543.20000000000005</v>
      </c>
      <c r="F19" s="99">
        <v>14751</v>
      </c>
      <c r="G19" s="383">
        <v>778.8</v>
      </c>
      <c r="H19" s="40">
        <v>702.4</v>
      </c>
      <c r="I19" s="40">
        <v>665.3</v>
      </c>
      <c r="J19" s="40">
        <v>37.1</v>
      </c>
      <c r="K19" s="99">
        <v>76.400000000000006</v>
      </c>
      <c r="L19" s="383">
        <v>2139.6</v>
      </c>
      <c r="M19" s="40">
        <v>1197.0999999999999</v>
      </c>
      <c r="N19" s="40">
        <v>998.6</v>
      </c>
      <c r="O19" s="40">
        <v>198.5</v>
      </c>
      <c r="P19" s="99">
        <v>942.5</v>
      </c>
      <c r="Q19" s="383">
        <v>14039.7</v>
      </c>
      <c r="R19" s="40">
        <v>307.60000000000002</v>
      </c>
      <c r="S19" s="40">
        <v>0</v>
      </c>
      <c r="T19" s="40">
        <v>307.60000000000002</v>
      </c>
      <c r="U19" s="99">
        <v>13732.1</v>
      </c>
    </row>
    <row r="20" spans="1:35" x14ac:dyDescent="0.2">
      <c r="A20" s="37">
        <v>2012</v>
      </c>
      <c r="B20" s="379">
        <v>18897.23</v>
      </c>
      <c r="C20" s="326">
        <v>2589.71</v>
      </c>
      <c r="D20" s="40">
        <v>1984.13</v>
      </c>
      <c r="E20" s="40">
        <v>605.58000000000004</v>
      </c>
      <c r="F20" s="99">
        <v>16307.52</v>
      </c>
      <c r="G20" s="383">
        <v>1684.54</v>
      </c>
      <c r="H20" s="40">
        <v>999.72</v>
      </c>
      <c r="I20" s="40">
        <v>990.56</v>
      </c>
      <c r="J20" s="40">
        <v>9.16</v>
      </c>
      <c r="K20" s="99">
        <v>684.82</v>
      </c>
      <c r="L20" s="383">
        <v>3735.59</v>
      </c>
      <c r="M20" s="40">
        <v>1133.8900000000001</v>
      </c>
      <c r="N20" s="40">
        <v>986.73</v>
      </c>
      <c r="O20" s="40">
        <v>147.16</v>
      </c>
      <c r="P20" s="99">
        <v>2601.6999999999998</v>
      </c>
      <c r="Q20" s="383">
        <v>13477.1</v>
      </c>
      <c r="R20" s="40">
        <v>456.1</v>
      </c>
      <c r="S20" s="40">
        <v>6.84</v>
      </c>
      <c r="T20" s="40">
        <v>449.26</v>
      </c>
      <c r="U20" s="99">
        <v>13021</v>
      </c>
    </row>
    <row r="21" spans="1:35" x14ac:dyDescent="0.2">
      <c r="A21" s="37">
        <v>2013</v>
      </c>
      <c r="B21" s="379">
        <v>17637.150000000001</v>
      </c>
      <c r="C21" s="326">
        <v>745.61</v>
      </c>
      <c r="D21" s="40">
        <v>0</v>
      </c>
      <c r="E21" s="40">
        <v>745.61</v>
      </c>
      <c r="F21" s="99">
        <v>16891.54</v>
      </c>
      <c r="G21" s="383">
        <v>525.20000000000005</v>
      </c>
      <c r="H21" s="40">
        <v>53.69</v>
      </c>
      <c r="I21" s="40">
        <v>0</v>
      </c>
      <c r="J21" s="40">
        <v>53.69</v>
      </c>
      <c r="K21" s="99">
        <v>471.51</v>
      </c>
      <c r="L21" s="383">
        <v>3128.62</v>
      </c>
      <c r="M21" s="40">
        <v>271.89</v>
      </c>
      <c r="N21" s="40">
        <v>0</v>
      </c>
      <c r="O21" s="40">
        <v>271.89</v>
      </c>
      <c r="P21" s="99">
        <v>2856.73</v>
      </c>
      <c r="Q21" s="383">
        <v>13983.33</v>
      </c>
      <c r="R21" s="40">
        <v>420.03</v>
      </c>
      <c r="S21" s="40">
        <v>0</v>
      </c>
      <c r="T21" s="40">
        <v>420.03</v>
      </c>
      <c r="U21" s="99">
        <v>13563.3</v>
      </c>
    </row>
    <row r="22" spans="1:35" x14ac:dyDescent="0.2">
      <c r="A22" s="37">
        <v>2014</v>
      </c>
      <c r="B22" s="379">
        <v>18669.87</v>
      </c>
      <c r="C22" s="326">
        <v>329.71</v>
      </c>
      <c r="D22" s="40">
        <v>0</v>
      </c>
      <c r="E22" s="40">
        <v>329.71</v>
      </c>
      <c r="F22" s="99">
        <v>18340.16</v>
      </c>
      <c r="G22" s="383">
        <v>928.5</v>
      </c>
      <c r="H22" s="40">
        <v>23.5</v>
      </c>
      <c r="I22" s="40">
        <v>0</v>
      </c>
      <c r="J22" s="40">
        <v>23.5</v>
      </c>
      <c r="K22" s="99">
        <v>905</v>
      </c>
      <c r="L22" s="383">
        <v>2847.95</v>
      </c>
      <c r="M22" s="40">
        <v>56.49</v>
      </c>
      <c r="N22" s="40">
        <v>0</v>
      </c>
      <c r="O22" s="40">
        <v>56.49</v>
      </c>
      <c r="P22" s="99">
        <v>2791.46</v>
      </c>
      <c r="Q22" s="383">
        <v>14893.42</v>
      </c>
      <c r="R22" s="40">
        <v>249.72</v>
      </c>
      <c r="S22" s="40">
        <v>0</v>
      </c>
      <c r="T22" s="40">
        <v>249.72</v>
      </c>
      <c r="U22" s="99">
        <v>14643.7</v>
      </c>
    </row>
    <row r="23" spans="1:35" ht="13.5" thickBot="1" x14ac:dyDescent="0.25">
      <c r="A23" s="365">
        <v>2015</v>
      </c>
      <c r="B23" s="381">
        <v>23706.48</v>
      </c>
      <c r="C23" s="385">
        <v>463.69</v>
      </c>
      <c r="D23" s="376">
        <v>0</v>
      </c>
      <c r="E23" s="376">
        <v>463.69</v>
      </c>
      <c r="F23" s="272">
        <v>23242.79</v>
      </c>
      <c r="G23" s="389">
        <v>942.21</v>
      </c>
      <c r="H23" s="376">
        <v>86.24</v>
      </c>
      <c r="I23" s="376">
        <v>0</v>
      </c>
      <c r="J23" s="376">
        <v>86.24</v>
      </c>
      <c r="K23" s="272">
        <v>855.97</v>
      </c>
      <c r="L23" s="389">
        <v>6264.28</v>
      </c>
      <c r="M23" s="376">
        <v>22.5</v>
      </c>
      <c r="N23" s="376">
        <v>0</v>
      </c>
      <c r="O23" s="376">
        <v>22.5</v>
      </c>
      <c r="P23" s="272">
        <v>6241.78</v>
      </c>
      <c r="Q23" s="389">
        <v>16499.990000000002</v>
      </c>
      <c r="R23" s="376">
        <v>354.95</v>
      </c>
      <c r="S23" s="376">
        <v>0</v>
      </c>
      <c r="T23" s="376">
        <v>354.95</v>
      </c>
      <c r="U23" s="272">
        <v>16145.04</v>
      </c>
    </row>
    <row r="24" spans="1:35" x14ac:dyDescent="0.2">
      <c r="A24" s="50" t="s">
        <v>8</v>
      </c>
      <c r="B24" s="51" t="s">
        <v>236</v>
      </c>
      <c r="C24" s="66"/>
      <c r="D24" s="50" t="s">
        <v>132</v>
      </c>
      <c r="E24" s="51" t="s">
        <v>43</v>
      </c>
    </row>
    <row r="25" spans="1:35" x14ac:dyDescent="0.2">
      <c r="A25" s="52" t="s">
        <v>10</v>
      </c>
      <c r="B25" s="51" t="s">
        <v>834</v>
      </c>
      <c r="C25" s="66"/>
      <c r="D25" s="50"/>
      <c r="E25" s="51"/>
    </row>
    <row r="26" spans="1:35" x14ac:dyDescent="0.2">
      <c r="A26" s="52" t="s">
        <v>723</v>
      </c>
      <c r="B26" s="51" t="s">
        <v>830</v>
      </c>
      <c r="C26" s="66"/>
      <c r="D26" s="66"/>
      <c r="E26" s="66"/>
    </row>
    <row r="27" spans="1:35" x14ac:dyDescent="0.2">
      <c r="A27" s="52" t="s">
        <v>727</v>
      </c>
      <c r="B27" s="598" t="s">
        <v>728</v>
      </c>
      <c r="C27" s="598"/>
      <c r="D27" s="598"/>
      <c r="E27" s="598"/>
      <c r="F27" s="598"/>
      <c r="G27" s="598"/>
      <c r="H27" s="598"/>
      <c r="I27" s="598"/>
      <c r="J27" s="598"/>
      <c r="K27" s="598"/>
      <c r="L27" s="598"/>
      <c r="M27" s="598"/>
      <c r="N27" s="598"/>
      <c r="O27" s="598"/>
      <c r="P27" s="598"/>
      <c r="Q27" s="598"/>
      <c r="R27" s="598"/>
      <c r="S27" s="598"/>
      <c r="T27" s="598"/>
      <c r="U27" s="598"/>
    </row>
    <row r="28" spans="1:35" x14ac:dyDescent="0.2">
      <c r="A28" s="52"/>
      <c r="B28" s="598"/>
      <c r="C28" s="598"/>
      <c r="D28" s="598"/>
      <c r="E28" s="598"/>
      <c r="F28" s="598"/>
      <c r="G28" s="598"/>
      <c r="H28" s="598"/>
      <c r="I28" s="598"/>
      <c r="J28" s="598"/>
      <c r="K28" s="598"/>
      <c r="L28" s="598"/>
      <c r="M28" s="598"/>
      <c r="N28" s="598"/>
      <c r="O28" s="598"/>
      <c r="P28" s="598"/>
      <c r="Q28" s="598"/>
      <c r="R28" s="598"/>
      <c r="S28" s="598"/>
      <c r="T28" s="598"/>
      <c r="U28" s="598"/>
    </row>
    <row r="29" spans="1:35" x14ac:dyDescent="0.2">
      <c r="A29" s="52" t="s">
        <v>742</v>
      </c>
      <c r="B29" s="51" t="s">
        <v>833</v>
      </c>
      <c r="C29" s="333"/>
      <c r="D29" s="333"/>
      <c r="E29" s="333"/>
      <c r="F29" s="333"/>
      <c r="G29" s="333"/>
      <c r="H29" s="333"/>
      <c r="I29" s="333"/>
      <c r="J29" s="333"/>
      <c r="K29" s="333"/>
      <c r="L29" s="333"/>
      <c r="M29" s="333"/>
      <c r="N29" s="333"/>
      <c r="O29" s="333"/>
      <c r="P29" s="333"/>
      <c r="Q29" s="333"/>
      <c r="R29" s="333"/>
      <c r="S29" s="333"/>
      <c r="T29" s="333"/>
      <c r="U29" s="333"/>
    </row>
    <row r="30" spans="1:35" ht="13.5" thickBot="1" x14ac:dyDescent="0.25">
      <c r="A30" s="3"/>
      <c r="B30" s="2"/>
    </row>
    <row r="31" spans="1:35" ht="13.5" thickBot="1" x14ac:dyDescent="0.25">
      <c r="A31" s="595" t="s">
        <v>529</v>
      </c>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7"/>
    </row>
    <row r="32" spans="1:35" ht="13.5" thickBot="1" x14ac:dyDescent="0.25">
      <c r="A32" s="607" t="s">
        <v>12</v>
      </c>
      <c r="B32" s="609" t="s">
        <v>13</v>
      </c>
      <c r="C32" s="610"/>
      <c r="D32" s="595" t="s">
        <v>0</v>
      </c>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7"/>
    </row>
    <row r="33" spans="1:35" x14ac:dyDescent="0.2">
      <c r="A33" s="607"/>
      <c r="B33" s="609"/>
      <c r="C33" s="610"/>
      <c r="D33" s="621">
        <v>2000</v>
      </c>
      <c r="E33" s="620"/>
      <c r="F33" s="621">
        <v>2001</v>
      </c>
      <c r="G33" s="620"/>
      <c r="H33" s="621">
        <v>2002</v>
      </c>
      <c r="I33" s="620"/>
      <c r="J33" s="621">
        <v>2003</v>
      </c>
      <c r="K33" s="620"/>
      <c r="L33" s="621">
        <v>2004</v>
      </c>
      <c r="M33" s="620"/>
      <c r="N33" s="621">
        <v>2005</v>
      </c>
      <c r="O33" s="620"/>
      <c r="P33" s="621">
        <v>2006</v>
      </c>
      <c r="Q33" s="620"/>
      <c r="R33" s="621">
        <v>2007</v>
      </c>
      <c r="S33" s="620"/>
      <c r="T33" s="621">
        <v>2008</v>
      </c>
      <c r="U33" s="620"/>
      <c r="V33" s="621">
        <v>2009</v>
      </c>
      <c r="W33" s="620"/>
      <c r="X33" s="655" t="s">
        <v>741</v>
      </c>
      <c r="Y33" s="656"/>
      <c r="Z33" s="689">
        <v>2011</v>
      </c>
      <c r="AA33" s="656"/>
      <c r="AB33" s="689">
        <v>2012</v>
      </c>
      <c r="AC33" s="656"/>
      <c r="AD33" s="689">
        <v>2013</v>
      </c>
      <c r="AE33" s="656"/>
      <c r="AF33" s="689">
        <v>2014</v>
      </c>
      <c r="AG33" s="656"/>
      <c r="AH33" s="689">
        <v>2015</v>
      </c>
      <c r="AI33" s="656"/>
    </row>
    <row r="34" spans="1:35" ht="13.5" thickBot="1" x14ac:dyDescent="0.25">
      <c r="A34" s="608"/>
      <c r="B34" s="611"/>
      <c r="C34" s="612"/>
      <c r="D34" s="141" t="s">
        <v>64</v>
      </c>
      <c r="E34" s="139" t="s">
        <v>65</v>
      </c>
      <c r="F34" s="141" t="s">
        <v>64</v>
      </c>
      <c r="G34" s="139" t="s">
        <v>65</v>
      </c>
      <c r="H34" s="141" t="s">
        <v>64</v>
      </c>
      <c r="I34" s="139" t="s">
        <v>65</v>
      </c>
      <c r="J34" s="141" t="s">
        <v>64</v>
      </c>
      <c r="K34" s="139" t="s">
        <v>65</v>
      </c>
      <c r="L34" s="141" t="s">
        <v>64</v>
      </c>
      <c r="M34" s="139" t="s">
        <v>65</v>
      </c>
      <c r="N34" s="141" t="s">
        <v>64</v>
      </c>
      <c r="O34" s="139" t="s">
        <v>65</v>
      </c>
      <c r="P34" s="141" t="s">
        <v>64</v>
      </c>
      <c r="Q34" s="139" t="s">
        <v>65</v>
      </c>
      <c r="R34" s="141" t="s">
        <v>64</v>
      </c>
      <c r="S34" s="139" t="s">
        <v>65</v>
      </c>
      <c r="T34" s="141" t="s">
        <v>64</v>
      </c>
      <c r="U34" s="139" t="s">
        <v>65</v>
      </c>
      <c r="V34" s="141" t="s">
        <v>64</v>
      </c>
      <c r="W34" s="139" t="s">
        <v>65</v>
      </c>
      <c r="X34" s="141" t="s">
        <v>64</v>
      </c>
      <c r="Y34" s="139" t="s">
        <v>65</v>
      </c>
      <c r="Z34" s="138" t="s">
        <v>64</v>
      </c>
      <c r="AA34" s="139" t="s">
        <v>65</v>
      </c>
      <c r="AB34" s="138" t="s">
        <v>64</v>
      </c>
      <c r="AC34" s="139" t="s">
        <v>65</v>
      </c>
      <c r="AD34" s="138" t="s">
        <v>64</v>
      </c>
      <c r="AE34" s="139" t="s">
        <v>65</v>
      </c>
      <c r="AF34" s="138" t="s">
        <v>64</v>
      </c>
      <c r="AG34" s="139" t="s">
        <v>65</v>
      </c>
      <c r="AH34" s="138" t="s">
        <v>64</v>
      </c>
      <c r="AI34" s="139" t="s">
        <v>65</v>
      </c>
    </row>
    <row r="35" spans="1:35" x14ac:dyDescent="0.2">
      <c r="A35" s="891" t="s">
        <v>530</v>
      </c>
      <c r="B35" s="887" t="s">
        <v>531</v>
      </c>
      <c r="C35" s="857"/>
      <c r="D35" s="283">
        <v>435.5</v>
      </c>
      <c r="E35" s="205">
        <v>245</v>
      </c>
      <c r="F35" s="204">
        <v>427.11</v>
      </c>
      <c r="G35" s="205">
        <v>1071.2</v>
      </c>
      <c r="H35" s="204">
        <v>598.09</v>
      </c>
      <c r="I35" s="205">
        <v>297.7</v>
      </c>
      <c r="J35" s="204">
        <v>670.89</v>
      </c>
      <c r="K35" s="205">
        <v>193.7</v>
      </c>
      <c r="L35" s="204">
        <v>1060.57</v>
      </c>
      <c r="M35" s="205">
        <v>1035.5999999999999</v>
      </c>
      <c r="N35" s="204">
        <v>1756.45</v>
      </c>
      <c r="O35" s="205">
        <v>245.46</v>
      </c>
      <c r="P35" s="204">
        <v>1670.16</v>
      </c>
      <c r="Q35" s="205">
        <v>821.21</v>
      </c>
      <c r="R35" s="204">
        <v>569.49</v>
      </c>
      <c r="S35" s="205">
        <v>407.26</v>
      </c>
      <c r="T35" s="204">
        <v>285.69</v>
      </c>
      <c r="U35" s="205">
        <v>612.65</v>
      </c>
      <c r="V35" s="204">
        <v>417.14</v>
      </c>
      <c r="W35" s="205">
        <v>266.2</v>
      </c>
      <c r="X35" s="204">
        <v>177.59</v>
      </c>
      <c r="Y35" s="205">
        <v>386.49</v>
      </c>
      <c r="Z35" s="283">
        <v>214.1</v>
      </c>
      <c r="AA35" s="205">
        <v>376.4</v>
      </c>
      <c r="AB35" s="283">
        <v>112.07</v>
      </c>
      <c r="AC35" s="205">
        <v>1101.48</v>
      </c>
      <c r="AD35" s="283">
        <v>74.88</v>
      </c>
      <c r="AE35" s="205">
        <v>1355.98</v>
      </c>
      <c r="AF35" s="283">
        <v>77.53</v>
      </c>
      <c r="AG35" s="205">
        <v>512.02</v>
      </c>
      <c r="AH35" s="283">
        <v>113.07</v>
      </c>
      <c r="AI35" s="205">
        <v>956.99</v>
      </c>
    </row>
    <row r="36" spans="1:35" x14ac:dyDescent="0.2">
      <c r="A36" s="892"/>
      <c r="B36" s="853" t="s">
        <v>532</v>
      </c>
      <c r="C36" s="846"/>
      <c r="D36" s="287">
        <v>0</v>
      </c>
      <c r="E36" s="286">
        <v>0</v>
      </c>
      <c r="F36" s="285">
        <v>0</v>
      </c>
      <c r="G36" s="286">
        <v>0</v>
      </c>
      <c r="H36" s="285">
        <v>0</v>
      </c>
      <c r="I36" s="286">
        <v>0</v>
      </c>
      <c r="J36" s="285">
        <v>0</v>
      </c>
      <c r="K36" s="286">
        <v>0</v>
      </c>
      <c r="L36" s="285">
        <v>0</v>
      </c>
      <c r="M36" s="286">
        <v>0</v>
      </c>
      <c r="N36" s="285">
        <v>51.76</v>
      </c>
      <c r="O36" s="286">
        <v>0</v>
      </c>
      <c r="P36" s="285">
        <v>580.57000000000005</v>
      </c>
      <c r="Q36" s="286">
        <v>7.87</v>
      </c>
      <c r="R36" s="285">
        <v>0</v>
      </c>
      <c r="S36" s="286">
        <v>187.98</v>
      </c>
      <c r="T36" s="285">
        <v>129</v>
      </c>
      <c r="U36" s="286">
        <v>181.75</v>
      </c>
      <c r="V36" s="285">
        <v>112.04</v>
      </c>
      <c r="W36" s="286">
        <v>179.5</v>
      </c>
      <c r="X36" s="285">
        <v>194.62</v>
      </c>
      <c r="Y36" s="286">
        <v>3.24</v>
      </c>
      <c r="Z36" s="287">
        <v>148.5</v>
      </c>
      <c r="AA36" s="286">
        <v>733.3</v>
      </c>
      <c r="AB36" s="287">
        <v>150.69999999999999</v>
      </c>
      <c r="AC36" s="286">
        <v>493.08</v>
      </c>
      <c r="AD36" s="287">
        <v>7.43</v>
      </c>
      <c r="AE36" s="286">
        <v>320.39</v>
      </c>
      <c r="AF36" s="287">
        <v>34</v>
      </c>
      <c r="AG36" s="286">
        <v>188.07</v>
      </c>
      <c r="AH36" s="287">
        <v>14.96</v>
      </c>
      <c r="AI36" s="286">
        <v>143.34</v>
      </c>
    </row>
    <row r="37" spans="1:35" x14ac:dyDescent="0.2">
      <c r="A37" s="892"/>
      <c r="B37" s="853" t="s">
        <v>533</v>
      </c>
      <c r="C37" s="846"/>
      <c r="D37" s="284">
        <v>552.26</v>
      </c>
      <c r="E37" s="208">
        <v>0</v>
      </c>
      <c r="F37" s="207">
        <v>908.26</v>
      </c>
      <c r="G37" s="208">
        <v>121.4</v>
      </c>
      <c r="H37" s="207">
        <v>257.02</v>
      </c>
      <c r="I37" s="208">
        <v>0</v>
      </c>
      <c r="J37" s="207">
        <v>278.10000000000002</v>
      </c>
      <c r="K37" s="208">
        <v>0</v>
      </c>
      <c r="L37" s="207">
        <v>659.76</v>
      </c>
      <c r="M37" s="208">
        <v>71.05</v>
      </c>
      <c r="N37" s="207">
        <v>606.02</v>
      </c>
      <c r="O37" s="208">
        <v>689.49</v>
      </c>
      <c r="P37" s="207">
        <v>839.34</v>
      </c>
      <c r="Q37" s="208">
        <v>412.63</v>
      </c>
      <c r="R37" s="207">
        <v>50.32</v>
      </c>
      <c r="S37" s="208">
        <v>131.06</v>
      </c>
      <c r="T37" s="207">
        <v>25.76</v>
      </c>
      <c r="U37" s="208">
        <v>4.7</v>
      </c>
      <c r="V37" s="207">
        <v>171.84</v>
      </c>
      <c r="W37" s="208">
        <v>93.2</v>
      </c>
      <c r="X37" s="207">
        <v>224.8</v>
      </c>
      <c r="Y37" s="208">
        <v>0</v>
      </c>
      <c r="Z37" s="284">
        <v>40.5</v>
      </c>
      <c r="AA37" s="208">
        <v>0</v>
      </c>
      <c r="AB37" s="284">
        <v>0</v>
      </c>
      <c r="AC37" s="208">
        <v>81.08</v>
      </c>
      <c r="AD37" s="284">
        <v>50.59</v>
      </c>
      <c r="AE37" s="208">
        <v>47.44</v>
      </c>
      <c r="AF37" s="284">
        <v>0</v>
      </c>
      <c r="AG37" s="208">
        <v>251.59</v>
      </c>
      <c r="AH37" s="284">
        <v>6.44</v>
      </c>
      <c r="AI37" s="208">
        <v>263.17</v>
      </c>
    </row>
    <row r="38" spans="1:35" x14ac:dyDescent="0.2">
      <c r="A38" s="892"/>
      <c r="B38" s="853" t="s">
        <v>534</v>
      </c>
      <c r="C38" s="846"/>
      <c r="D38" s="287">
        <v>33.6</v>
      </c>
      <c r="E38" s="310">
        <v>0</v>
      </c>
      <c r="F38" s="207">
        <v>14.33</v>
      </c>
      <c r="G38" s="208">
        <v>0</v>
      </c>
      <c r="H38" s="207">
        <v>56.64</v>
      </c>
      <c r="I38" s="208">
        <v>0</v>
      </c>
      <c r="J38" s="207">
        <v>9.14</v>
      </c>
      <c r="K38" s="208">
        <v>0</v>
      </c>
      <c r="L38" s="207">
        <v>189.55</v>
      </c>
      <c r="M38" s="208">
        <v>17.149999999999999</v>
      </c>
      <c r="N38" s="207">
        <v>23.45</v>
      </c>
      <c r="O38" s="208">
        <v>15.24</v>
      </c>
      <c r="P38" s="207">
        <v>148.47</v>
      </c>
      <c r="Q38" s="208">
        <v>11.32</v>
      </c>
      <c r="R38" s="207">
        <v>193.33</v>
      </c>
      <c r="S38" s="208">
        <v>3.29</v>
      </c>
      <c r="T38" s="207">
        <v>31.22</v>
      </c>
      <c r="U38" s="208">
        <v>0</v>
      </c>
      <c r="V38" s="207">
        <v>3.84</v>
      </c>
      <c r="W38" s="208">
        <v>0</v>
      </c>
      <c r="X38" s="207">
        <v>0</v>
      </c>
      <c r="Y38" s="208">
        <v>0</v>
      </c>
      <c r="Z38" s="284">
        <v>0</v>
      </c>
      <c r="AA38" s="208">
        <v>0</v>
      </c>
      <c r="AB38" s="284">
        <v>0</v>
      </c>
      <c r="AC38" s="208">
        <v>0.46</v>
      </c>
      <c r="AD38" s="284">
        <v>0</v>
      </c>
      <c r="AE38" s="208">
        <v>0</v>
      </c>
      <c r="AF38" s="284">
        <v>0</v>
      </c>
      <c r="AG38" s="208">
        <v>0</v>
      </c>
      <c r="AH38" s="284">
        <v>0</v>
      </c>
      <c r="AI38" s="208">
        <v>0</v>
      </c>
    </row>
    <row r="39" spans="1:35" x14ac:dyDescent="0.2">
      <c r="A39" s="892"/>
      <c r="B39" s="853" t="s">
        <v>535</v>
      </c>
      <c r="C39" s="846"/>
      <c r="D39" s="287">
        <v>540.09</v>
      </c>
      <c r="E39" s="286">
        <v>0</v>
      </c>
      <c r="F39" s="285">
        <v>51.02</v>
      </c>
      <c r="G39" s="286">
        <v>0</v>
      </c>
      <c r="H39" s="285">
        <v>245.27</v>
      </c>
      <c r="I39" s="286">
        <v>0</v>
      </c>
      <c r="J39" s="285">
        <v>36.409999999999997</v>
      </c>
      <c r="K39" s="286">
        <v>0</v>
      </c>
      <c r="L39" s="285">
        <v>196.06</v>
      </c>
      <c r="M39" s="286">
        <v>50.15</v>
      </c>
      <c r="N39" s="285">
        <v>108.3</v>
      </c>
      <c r="O39" s="286">
        <v>51.93</v>
      </c>
      <c r="P39" s="285">
        <v>78.349999999999994</v>
      </c>
      <c r="Q39" s="286">
        <v>118.13</v>
      </c>
      <c r="R39" s="285">
        <v>17.39</v>
      </c>
      <c r="S39" s="286">
        <v>17.73</v>
      </c>
      <c r="T39" s="285">
        <v>0</v>
      </c>
      <c r="U39" s="286">
        <v>0</v>
      </c>
      <c r="V39" s="285">
        <v>0</v>
      </c>
      <c r="W39" s="286">
        <v>69.099999999999994</v>
      </c>
      <c r="X39" s="285">
        <v>6</v>
      </c>
      <c r="Y39" s="286">
        <v>0</v>
      </c>
      <c r="Z39" s="287">
        <v>11.9</v>
      </c>
      <c r="AA39" s="286">
        <v>221</v>
      </c>
      <c r="AB39" s="287">
        <v>3.7</v>
      </c>
      <c r="AC39" s="286">
        <v>0</v>
      </c>
      <c r="AD39" s="287">
        <v>26.07</v>
      </c>
      <c r="AE39" s="286">
        <v>63.76</v>
      </c>
      <c r="AF39" s="287">
        <v>0</v>
      </c>
      <c r="AG39" s="286">
        <v>9.15</v>
      </c>
      <c r="AH39" s="284">
        <v>0</v>
      </c>
      <c r="AI39" s="286">
        <v>61.92</v>
      </c>
    </row>
    <row r="40" spans="1:35" x14ac:dyDescent="0.2">
      <c r="A40" s="892"/>
      <c r="B40" s="853" t="s">
        <v>536</v>
      </c>
      <c r="C40" s="846"/>
      <c r="D40" s="284">
        <v>274.76</v>
      </c>
      <c r="E40" s="208">
        <v>0</v>
      </c>
      <c r="F40" s="207">
        <v>366.66</v>
      </c>
      <c r="G40" s="208">
        <v>0</v>
      </c>
      <c r="H40" s="207">
        <v>501.02</v>
      </c>
      <c r="I40" s="208">
        <v>0</v>
      </c>
      <c r="J40" s="207">
        <v>426.02</v>
      </c>
      <c r="K40" s="208">
        <v>250.04</v>
      </c>
      <c r="L40" s="207">
        <v>617.20000000000005</v>
      </c>
      <c r="M40" s="208">
        <v>326.45999999999998</v>
      </c>
      <c r="N40" s="207">
        <v>1047.1099999999999</v>
      </c>
      <c r="O40" s="208">
        <v>382.93</v>
      </c>
      <c r="P40" s="207">
        <v>1605.18</v>
      </c>
      <c r="Q40" s="208">
        <v>314.61</v>
      </c>
      <c r="R40" s="207">
        <v>568.70000000000005</v>
      </c>
      <c r="S40" s="208">
        <v>362.36</v>
      </c>
      <c r="T40" s="207">
        <v>197.86</v>
      </c>
      <c r="U40" s="208">
        <v>47.5</v>
      </c>
      <c r="V40" s="207">
        <v>154.5</v>
      </c>
      <c r="W40" s="208">
        <v>56.1</v>
      </c>
      <c r="X40" s="207">
        <v>90.95</v>
      </c>
      <c r="Y40" s="208">
        <v>0</v>
      </c>
      <c r="Z40" s="284">
        <v>106.5</v>
      </c>
      <c r="AA40" s="208">
        <v>33.9</v>
      </c>
      <c r="AB40" s="284">
        <v>118.79</v>
      </c>
      <c r="AC40" s="208">
        <v>73.819999999999993</v>
      </c>
      <c r="AD40" s="284">
        <v>68.41</v>
      </c>
      <c r="AE40" s="208">
        <v>189.79</v>
      </c>
      <c r="AF40" s="284">
        <v>0</v>
      </c>
      <c r="AG40" s="208">
        <v>261.55</v>
      </c>
      <c r="AH40" s="284">
        <v>1.5</v>
      </c>
      <c r="AI40" s="208">
        <v>704.61</v>
      </c>
    </row>
    <row r="41" spans="1:35" x14ac:dyDescent="0.2">
      <c r="A41" s="892"/>
      <c r="B41" s="853" t="s">
        <v>537</v>
      </c>
      <c r="C41" s="846"/>
      <c r="D41" s="287">
        <v>258.07</v>
      </c>
      <c r="E41" s="286">
        <v>0</v>
      </c>
      <c r="F41" s="285">
        <v>330.1</v>
      </c>
      <c r="G41" s="286">
        <v>0</v>
      </c>
      <c r="H41" s="285">
        <v>324.62</v>
      </c>
      <c r="I41" s="286">
        <v>0</v>
      </c>
      <c r="J41" s="285">
        <v>474.38</v>
      </c>
      <c r="K41" s="286">
        <v>0</v>
      </c>
      <c r="L41" s="285">
        <v>721.13</v>
      </c>
      <c r="M41" s="286">
        <v>142.41999999999999</v>
      </c>
      <c r="N41" s="285">
        <v>789.12</v>
      </c>
      <c r="O41" s="286">
        <v>265.83</v>
      </c>
      <c r="P41" s="285">
        <v>520.74</v>
      </c>
      <c r="Q41" s="286">
        <v>265.55</v>
      </c>
      <c r="R41" s="285">
        <v>132.88</v>
      </c>
      <c r="S41" s="286">
        <v>66.08</v>
      </c>
      <c r="T41" s="285">
        <v>329.65</v>
      </c>
      <c r="U41" s="286">
        <v>177.34</v>
      </c>
      <c r="V41" s="285">
        <v>115.84</v>
      </c>
      <c r="W41" s="286">
        <v>22</v>
      </c>
      <c r="X41" s="285">
        <v>68.180000000000007</v>
      </c>
      <c r="Y41" s="286">
        <v>47.05</v>
      </c>
      <c r="Z41" s="287">
        <v>104.5</v>
      </c>
      <c r="AA41" s="286">
        <v>2.4</v>
      </c>
      <c r="AB41" s="287">
        <v>73.2</v>
      </c>
      <c r="AC41" s="286">
        <v>127.83</v>
      </c>
      <c r="AD41" s="287">
        <v>15.22</v>
      </c>
      <c r="AE41" s="286">
        <v>292</v>
      </c>
      <c r="AF41" s="287">
        <v>59.25</v>
      </c>
      <c r="AG41" s="286">
        <v>501.65</v>
      </c>
      <c r="AH41" s="287">
        <v>7.32</v>
      </c>
      <c r="AI41" s="286">
        <v>732.8</v>
      </c>
    </row>
    <row r="42" spans="1:35" x14ac:dyDescent="0.2">
      <c r="A42" s="892"/>
      <c r="B42" s="853" t="s">
        <v>538</v>
      </c>
      <c r="C42" s="846"/>
      <c r="D42" s="284">
        <v>34.450000000000003</v>
      </c>
      <c r="E42" s="208">
        <v>0</v>
      </c>
      <c r="F42" s="207">
        <v>64.7</v>
      </c>
      <c r="G42" s="208">
        <v>465.9</v>
      </c>
      <c r="H42" s="207">
        <v>415.19</v>
      </c>
      <c r="I42" s="208">
        <v>15.3</v>
      </c>
      <c r="J42" s="207">
        <v>649.16</v>
      </c>
      <c r="K42" s="208">
        <v>0</v>
      </c>
      <c r="L42" s="207">
        <v>596.63</v>
      </c>
      <c r="M42" s="208">
        <v>64.33</v>
      </c>
      <c r="N42" s="207">
        <v>405.21</v>
      </c>
      <c r="O42" s="208">
        <v>396.21</v>
      </c>
      <c r="P42" s="207">
        <v>709.58</v>
      </c>
      <c r="Q42" s="208">
        <v>178.8</v>
      </c>
      <c r="R42" s="207">
        <v>624.79999999999995</v>
      </c>
      <c r="S42" s="208">
        <v>113.84</v>
      </c>
      <c r="T42" s="207">
        <v>112.24</v>
      </c>
      <c r="U42" s="208">
        <v>116.2</v>
      </c>
      <c r="V42" s="207">
        <v>28.68</v>
      </c>
      <c r="W42" s="208">
        <v>45.1</v>
      </c>
      <c r="X42" s="207">
        <v>107.23</v>
      </c>
      <c r="Y42" s="208">
        <v>2.25</v>
      </c>
      <c r="Z42" s="284">
        <v>75.2</v>
      </c>
      <c r="AA42" s="208">
        <v>54.6</v>
      </c>
      <c r="AB42" s="284">
        <v>50</v>
      </c>
      <c r="AC42" s="208">
        <v>495.91</v>
      </c>
      <c r="AD42" s="284">
        <v>49.31</v>
      </c>
      <c r="AE42" s="208">
        <v>221.94</v>
      </c>
      <c r="AF42" s="284">
        <v>7.15</v>
      </c>
      <c r="AG42" s="208">
        <v>625.34</v>
      </c>
      <c r="AH42" s="284">
        <v>0</v>
      </c>
      <c r="AI42" s="208">
        <v>894.2</v>
      </c>
    </row>
    <row r="43" spans="1:35" x14ac:dyDescent="0.2">
      <c r="A43" s="892"/>
      <c r="B43" s="853" t="s">
        <v>539</v>
      </c>
      <c r="C43" s="846"/>
      <c r="D43" s="287">
        <v>353.79</v>
      </c>
      <c r="E43" s="286">
        <v>0</v>
      </c>
      <c r="F43" s="285">
        <v>406.85</v>
      </c>
      <c r="G43" s="286">
        <v>17.5</v>
      </c>
      <c r="H43" s="285">
        <v>606.55999999999995</v>
      </c>
      <c r="I43" s="286">
        <v>0</v>
      </c>
      <c r="J43" s="285">
        <v>503.98</v>
      </c>
      <c r="K43" s="286">
        <v>0</v>
      </c>
      <c r="L43" s="285">
        <v>439.38</v>
      </c>
      <c r="M43" s="286">
        <v>609.57000000000005</v>
      </c>
      <c r="N43" s="285">
        <v>494.09</v>
      </c>
      <c r="O43" s="286">
        <v>164.39</v>
      </c>
      <c r="P43" s="285">
        <v>616.25</v>
      </c>
      <c r="Q43" s="286">
        <v>554.22</v>
      </c>
      <c r="R43" s="285">
        <v>221.06</v>
      </c>
      <c r="S43" s="286">
        <v>276.31</v>
      </c>
      <c r="T43" s="285">
        <v>211.42</v>
      </c>
      <c r="U43" s="286">
        <v>98.4</v>
      </c>
      <c r="V43" s="285">
        <v>336.97</v>
      </c>
      <c r="W43" s="286">
        <v>64.900000000000006</v>
      </c>
      <c r="X43" s="285">
        <v>18.22</v>
      </c>
      <c r="Y43" s="286">
        <v>181.93</v>
      </c>
      <c r="Z43" s="287">
        <v>0.1</v>
      </c>
      <c r="AA43" s="286">
        <v>193.2</v>
      </c>
      <c r="AB43" s="287">
        <v>0.22</v>
      </c>
      <c r="AC43" s="286">
        <v>480.9</v>
      </c>
      <c r="AD43" s="287">
        <v>0</v>
      </c>
      <c r="AE43" s="286">
        <v>707.52</v>
      </c>
      <c r="AF43" s="287">
        <v>36.770000000000003</v>
      </c>
      <c r="AG43" s="286">
        <v>704.39</v>
      </c>
      <c r="AH43" s="287">
        <v>0</v>
      </c>
      <c r="AI43" s="286">
        <v>869.07</v>
      </c>
    </row>
    <row r="44" spans="1:35" x14ac:dyDescent="0.2">
      <c r="A44" s="892"/>
      <c r="B44" s="853" t="s">
        <v>540</v>
      </c>
      <c r="C44" s="846"/>
      <c r="D44" s="284">
        <v>5.4</v>
      </c>
      <c r="E44" s="208">
        <v>0</v>
      </c>
      <c r="F44" s="207">
        <v>84.97</v>
      </c>
      <c r="G44" s="208">
        <v>0</v>
      </c>
      <c r="H44" s="207">
        <v>67.36</v>
      </c>
      <c r="I44" s="208">
        <v>6.6</v>
      </c>
      <c r="J44" s="207">
        <v>260.54000000000002</v>
      </c>
      <c r="K44" s="208">
        <v>13</v>
      </c>
      <c r="L44" s="207">
        <v>128.87</v>
      </c>
      <c r="M44" s="208">
        <v>13.64</v>
      </c>
      <c r="N44" s="207">
        <v>214.75</v>
      </c>
      <c r="O44" s="208">
        <v>187.69</v>
      </c>
      <c r="P44" s="207">
        <v>61.34</v>
      </c>
      <c r="Q44" s="208">
        <v>126.26</v>
      </c>
      <c r="R44" s="207">
        <v>34.32</v>
      </c>
      <c r="S44" s="208">
        <v>0</v>
      </c>
      <c r="T44" s="207">
        <v>71.97</v>
      </c>
      <c r="U44" s="208">
        <v>0</v>
      </c>
      <c r="V44" s="207">
        <v>1.3</v>
      </c>
      <c r="W44" s="208">
        <v>0</v>
      </c>
      <c r="X44" s="207">
        <v>2.66</v>
      </c>
      <c r="Y44" s="208">
        <v>0</v>
      </c>
      <c r="Z44" s="284">
        <v>1.1000000000000001</v>
      </c>
      <c r="AA44" s="208">
        <v>0</v>
      </c>
      <c r="AB44" s="284">
        <v>105.4</v>
      </c>
      <c r="AC44" s="208">
        <v>63.07</v>
      </c>
      <c r="AD44" s="284">
        <v>0</v>
      </c>
      <c r="AE44" s="208">
        <v>2.21</v>
      </c>
      <c r="AF44" s="284">
        <v>37</v>
      </c>
      <c r="AG44" s="208">
        <v>17.41</v>
      </c>
      <c r="AH44" s="284">
        <v>4</v>
      </c>
      <c r="AI44" s="208">
        <v>135.43</v>
      </c>
    </row>
    <row r="45" spans="1:35" x14ac:dyDescent="0.2">
      <c r="A45" s="892"/>
      <c r="B45" s="853" t="s">
        <v>541</v>
      </c>
      <c r="C45" s="846"/>
      <c r="D45" s="287">
        <v>24.14</v>
      </c>
      <c r="E45" s="286">
        <v>0</v>
      </c>
      <c r="F45" s="285">
        <v>378.72</v>
      </c>
      <c r="G45" s="286">
        <v>0</v>
      </c>
      <c r="H45" s="285">
        <v>308.66000000000003</v>
      </c>
      <c r="I45" s="286">
        <v>3.08</v>
      </c>
      <c r="J45" s="285">
        <v>372.51</v>
      </c>
      <c r="K45" s="286">
        <v>0</v>
      </c>
      <c r="L45" s="285">
        <v>1154.08</v>
      </c>
      <c r="M45" s="286">
        <v>135.07</v>
      </c>
      <c r="N45" s="285">
        <v>1015.53</v>
      </c>
      <c r="O45" s="286">
        <v>402.66</v>
      </c>
      <c r="P45" s="285">
        <v>1142.24</v>
      </c>
      <c r="Q45" s="286">
        <v>289.43</v>
      </c>
      <c r="R45" s="285">
        <v>271.66000000000003</v>
      </c>
      <c r="S45" s="286">
        <v>307.36</v>
      </c>
      <c r="T45" s="285">
        <v>107.71</v>
      </c>
      <c r="U45" s="286">
        <v>466.36</v>
      </c>
      <c r="V45" s="285">
        <v>261.14</v>
      </c>
      <c r="W45" s="286">
        <v>754.6</v>
      </c>
      <c r="X45" s="285">
        <v>172.82</v>
      </c>
      <c r="Y45" s="286">
        <v>199.65</v>
      </c>
      <c r="Z45" s="287">
        <v>203.9</v>
      </c>
      <c r="AA45" s="286">
        <v>519.20000000000005</v>
      </c>
      <c r="AB45" s="287">
        <v>160.59</v>
      </c>
      <c r="AC45" s="286">
        <v>424.07</v>
      </c>
      <c r="AD45" s="287">
        <v>10.46</v>
      </c>
      <c r="AE45" s="286">
        <v>227.43</v>
      </c>
      <c r="AF45" s="287">
        <v>17.09</v>
      </c>
      <c r="AG45" s="286">
        <v>589.17999999999995</v>
      </c>
      <c r="AH45" s="287">
        <v>18.48</v>
      </c>
      <c r="AI45" s="286">
        <v>801.42</v>
      </c>
    </row>
    <row r="46" spans="1:35" x14ac:dyDescent="0.2">
      <c r="A46" s="892"/>
      <c r="B46" s="853" t="s">
        <v>542</v>
      </c>
      <c r="C46" s="846"/>
      <c r="D46" s="284">
        <v>35.21</v>
      </c>
      <c r="E46" s="208">
        <v>0</v>
      </c>
      <c r="F46" s="207">
        <v>79.739999999999995</v>
      </c>
      <c r="G46" s="208">
        <v>0</v>
      </c>
      <c r="H46" s="207">
        <v>32.119999999999997</v>
      </c>
      <c r="I46" s="208">
        <v>0</v>
      </c>
      <c r="J46" s="207">
        <v>0</v>
      </c>
      <c r="K46" s="208">
        <v>0</v>
      </c>
      <c r="L46" s="207">
        <v>18.79</v>
      </c>
      <c r="M46" s="208">
        <v>3.7</v>
      </c>
      <c r="N46" s="207">
        <v>146.08000000000001</v>
      </c>
      <c r="O46" s="208">
        <v>8.4</v>
      </c>
      <c r="P46" s="207">
        <v>16.79</v>
      </c>
      <c r="Q46" s="208">
        <v>13.26</v>
      </c>
      <c r="R46" s="207">
        <v>138.12</v>
      </c>
      <c r="S46" s="208">
        <v>0</v>
      </c>
      <c r="T46" s="207">
        <v>4.0199999999999996</v>
      </c>
      <c r="U46" s="208">
        <v>0</v>
      </c>
      <c r="V46" s="207">
        <v>0</v>
      </c>
      <c r="W46" s="208">
        <v>0</v>
      </c>
      <c r="X46" s="207">
        <v>2.92</v>
      </c>
      <c r="Y46" s="208">
        <v>0</v>
      </c>
      <c r="Z46" s="284">
        <v>0</v>
      </c>
      <c r="AA46" s="208">
        <v>0</v>
      </c>
      <c r="AB46" s="284">
        <v>9.3699999999999992</v>
      </c>
      <c r="AC46" s="208">
        <v>18.03</v>
      </c>
      <c r="AD46" s="284">
        <v>0</v>
      </c>
      <c r="AE46" s="208">
        <v>0</v>
      </c>
      <c r="AF46" s="284">
        <v>0</v>
      </c>
      <c r="AG46" s="208">
        <v>2.42</v>
      </c>
      <c r="AH46" s="284">
        <v>0</v>
      </c>
      <c r="AI46" s="208">
        <v>3.75</v>
      </c>
    </row>
    <row r="47" spans="1:35" x14ac:dyDescent="0.2">
      <c r="A47" s="892"/>
      <c r="B47" s="853" t="s">
        <v>543</v>
      </c>
      <c r="C47" s="846"/>
      <c r="D47" s="284">
        <v>9.74</v>
      </c>
      <c r="E47" s="208">
        <v>0</v>
      </c>
      <c r="F47" s="207">
        <v>4.13</v>
      </c>
      <c r="G47" s="208">
        <v>0</v>
      </c>
      <c r="H47" s="207">
        <v>18.63</v>
      </c>
      <c r="I47" s="208">
        <v>0</v>
      </c>
      <c r="J47" s="207">
        <v>2</v>
      </c>
      <c r="K47" s="208">
        <v>0</v>
      </c>
      <c r="L47" s="207">
        <v>264.8</v>
      </c>
      <c r="M47" s="208">
        <v>33.53</v>
      </c>
      <c r="N47" s="207">
        <v>179.41</v>
      </c>
      <c r="O47" s="208">
        <v>10.51</v>
      </c>
      <c r="P47" s="207">
        <v>149.74</v>
      </c>
      <c r="Q47" s="208">
        <v>25</v>
      </c>
      <c r="R47" s="207">
        <v>73.150000000000006</v>
      </c>
      <c r="S47" s="208">
        <v>2.58</v>
      </c>
      <c r="T47" s="207">
        <v>48.31</v>
      </c>
      <c r="U47" s="208">
        <v>0</v>
      </c>
      <c r="V47" s="207">
        <v>0</v>
      </c>
      <c r="W47" s="208">
        <v>0</v>
      </c>
      <c r="X47" s="207">
        <v>0</v>
      </c>
      <c r="Y47" s="208">
        <v>0</v>
      </c>
      <c r="Z47" s="284">
        <v>0</v>
      </c>
      <c r="AA47" s="208">
        <v>0</v>
      </c>
      <c r="AB47" s="284">
        <v>0</v>
      </c>
      <c r="AC47" s="208">
        <v>13.24</v>
      </c>
      <c r="AD47" s="284">
        <v>0</v>
      </c>
      <c r="AE47" s="208">
        <v>0</v>
      </c>
      <c r="AF47" s="284">
        <v>0</v>
      </c>
      <c r="AG47" s="208">
        <v>44.95</v>
      </c>
      <c r="AH47" s="284">
        <v>0.5</v>
      </c>
      <c r="AI47" s="208">
        <v>49.95</v>
      </c>
    </row>
    <row r="48" spans="1:35" x14ac:dyDescent="0.2">
      <c r="A48" s="892"/>
      <c r="B48" s="853" t="s">
        <v>544</v>
      </c>
      <c r="C48" s="846"/>
      <c r="D48" s="284">
        <v>54.29</v>
      </c>
      <c r="E48" s="208">
        <v>0</v>
      </c>
      <c r="F48" s="207">
        <v>66.08</v>
      </c>
      <c r="G48" s="208">
        <v>0</v>
      </c>
      <c r="H48" s="207">
        <v>46.19</v>
      </c>
      <c r="I48" s="208">
        <v>81.2</v>
      </c>
      <c r="J48" s="207">
        <v>108.8</v>
      </c>
      <c r="K48" s="208">
        <v>0</v>
      </c>
      <c r="L48" s="207">
        <v>246.46</v>
      </c>
      <c r="M48" s="208">
        <v>11.1</v>
      </c>
      <c r="N48" s="207">
        <v>383.44</v>
      </c>
      <c r="O48" s="208">
        <v>7.75</v>
      </c>
      <c r="P48" s="207">
        <v>422.72</v>
      </c>
      <c r="Q48" s="208">
        <v>17.03</v>
      </c>
      <c r="R48" s="207">
        <v>46.04</v>
      </c>
      <c r="S48" s="208">
        <v>10.77</v>
      </c>
      <c r="T48" s="207">
        <v>6.28</v>
      </c>
      <c r="U48" s="208">
        <v>0</v>
      </c>
      <c r="V48" s="207">
        <v>0</v>
      </c>
      <c r="W48" s="208">
        <v>295.60000000000002</v>
      </c>
      <c r="X48" s="207">
        <v>5.22</v>
      </c>
      <c r="Y48" s="208">
        <v>0</v>
      </c>
      <c r="Z48" s="284">
        <v>5</v>
      </c>
      <c r="AA48" s="208">
        <v>0</v>
      </c>
      <c r="AB48" s="284">
        <v>44.92</v>
      </c>
      <c r="AC48" s="208">
        <v>31.34</v>
      </c>
      <c r="AD48" s="284">
        <v>1</v>
      </c>
      <c r="AE48" s="208">
        <v>533.89</v>
      </c>
      <c r="AF48" s="284">
        <v>0</v>
      </c>
      <c r="AG48" s="208">
        <v>251.02</v>
      </c>
      <c r="AH48" s="284">
        <v>0.75</v>
      </c>
      <c r="AI48" s="208">
        <v>282.2</v>
      </c>
    </row>
    <row r="49" spans="1:35" x14ac:dyDescent="0.2">
      <c r="A49" s="892"/>
      <c r="B49" s="853" t="s">
        <v>545</v>
      </c>
      <c r="C49" s="846"/>
      <c r="D49" s="284">
        <v>20</v>
      </c>
      <c r="E49" s="208">
        <v>0</v>
      </c>
      <c r="F49" s="207">
        <v>7.54</v>
      </c>
      <c r="G49" s="208">
        <v>0</v>
      </c>
      <c r="H49" s="207">
        <v>10.3</v>
      </c>
      <c r="I49" s="208">
        <v>0</v>
      </c>
      <c r="J49" s="207">
        <v>13.52</v>
      </c>
      <c r="K49" s="208">
        <v>4.1500000000000004</v>
      </c>
      <c r="L49" s="207">
        <v>15.98</v>
      </c>
      <c r="M49" s="208">
        <v>15.9</v>
      </c>
      <c r="N49" s="207">
        <v>219.2</v>
      </c>
      <c r="O49" s="208">
        <v>44.52</v>
      </c>
      <c r="P49" s="207">
        <v>76.58</v>
      </c>
      <c r="Q49" s="208">
        <v>154.16</v>
      </c>
      <c r="R49" s="207">
        <v>155.76</v>
      </c>
      <c r="S49" s="208">
        <v>246.04</v>
      </c>
      <c r="T49" s="207">
        <v>15.83</v>
      </c>
      <c r="U49" s="208">
        <v>0</v>
      </c>
      <c r="V49" s="207">
        <v>0</v>
      </c>
      <c r="W49" s="208">
        <v>0</v>
      </c>
      <c r="X49" s="207">
        <v>0</v>
      </c>
      <c r="Y49" s="208">
        <v>0</v>
      </c>
      <c r="Z49" s="284">
        <v>0</v>
      </c>
      <c r="AA49" s="208">
        <v>0</v>
      </c>
      <c r="AB49" s="284">
        <v>0</v>
      </c>
      <c r="AC49" s="208">
        <v>0</v>
      </c>
      <c r="AD49" s="284">
        <v>0</v>
      </c>
      <c r="AE49" s="208">
        <v>0</v>
      </c>
      <c r="AF49" s="284">
        <v>0</v>
      </c>
      <c r="AG49" s="208">
        <v>3.3</v>
      </c>
      <c r="AH49" s="284">
        <v>0</v>
      </c>
      <c r="AI49" s="208">
        <v>3.25</v>
      </c>
    </row>
    <row r="50" spans="1:35" x14ac:dyDescent="0.2">
      <c r="A50" s="892"/>
      <c r="B50" s="853" t="s">
        <v>546</v>
      </c>
      <c r="C50" s="846"/>
      <c r="D50" s="287">
        <v>93.19</v>
      </c>
      <c r="E50" s="286">
        <v>0</v>
      </c>
      <c r="F50" s="285">
        <v>87.01</v>
      </c>
      <c r="G50" s="286">
        <v>0</v>
      </c>
      <c r="H50" s="285">
        <v>44.67</v>
      </c>
      <c r="I50" s="286">
        <v>7.97</v>
      </c>
      <c r="J50" s="285">
        <v>37.75</v>
      </c>
      <c r="K50" s="286">
        <v>0</v>
      </c>
      <c r="L50" s="285">
        <v>93.83</v>
      </c>
      <c r="M50" s="286">
        <v>7.01</v>
      </c>
      <c r="N50" s="285">
        <v>257.87</v>
      </c>
      <c r="O50" s="286">
        <v>36.07</v>
      </c>
      <c r="P50" s="285">
        <v>214.5</v>
      </c>
      <c r="Q50" s="286">
        <v>24.65</v>
      </c>
      <c r="R50" s="285">
        <v>129.85</v>
      </c>
      <c r="S50" s="286">
        <v>0</v>
      </c>
      <c r="T50" s="285">
        <v>15.4</v>
      </c>
      <c r="U50" s="286">
        <v>0</v>
      </c>
      <c r="V50" s="285">
        <v>9</v>
      </c>
      <c r="W50" s="286">
        <v>0</v>
      </c>
      <c r="X50" s="285">
        <v>0</v>
      </c>
      <c r="Y50" s="286">
        <v>0</v>
      </c>
      <c r="Z50" s="287">
        <v>122</v>
      </c>
      <c r="AA50" s="286">
        <v>0</v>
      </c>
      <c r="AB50" s="287">
        <v>0</v>
      </c>
      <c r="AC50" s="286">
        <v>48.12</v>
      </c>
      <c r="AD50" s="287">
        <v>0</v>
      </c>
      <c r="AE50" s="286">
        <v>36.270000000000003</v>
      </c>
      <c r="AF50" s="287">
        <v>0</v>
      </c>
      <c r="AG50" s="286">
        <v>12.77</v>
      </c>
      <c r="AH50" s="287">
        <v>10.7</v>
      </c>
      <c r="AI50" s="286">
        <v>32.99</v>
      </c>
    </row>
    <row r="51" spans="1:35" x14ac:dyDescent="0.2">
      <c r="A51" s="892"/>
      <c r="B51" s="853" t="s">
        <v>547</v>
      </c>
      <c r="C51" s="846"/>
      <c r="D51" s="284">
        <v>186.19</v>
      </c>
      <c r="E51" s="208">
        <v>42.5</v>
      </c>
      <c r="F51" s="207">
        <v>170.13</v>
      </c>
      <c r="G51" s="208">
        <v>0</v>
      </c>
      <c r="H51" s="207">
        <v>196.9</v>
      </c>
      <c r="I51" s="208">
        <v>0</v>
      </c>
      <c r="J51" s="207">
        <v>132.06</v>
      </c>
      <c r="K51" s="208">
        <v>70.099999999999994</v>
      </c>
      <c r="L51" s="207">
        <v>190.99</v>
      </c>
      <c r="M51" s="208">
        <v>380.23</v>
      </c>
      <c r="N51" s="207">
        <v>546.64</v>
      </c>
      <c r="O51" s="208">
        <v>318.47000000000003</v>
      </c>
      <c r="P51" s="207">
        <v>261.98</v>
      </c>
      <c r="Q51" s="208">
        <v>297.56</v>
      </c>
      <c r="R51" s="207">
        <v>303.27999999999997</v>
      </c>
      <c r="S51" s="208">
        <v>49.79</v>
      </c>
      <c r="T51" s="207">
        <v>170.72</v>
      </c>
      <c r="U51" s="208">
        <v>77.2</v>
      </c>
      <c r="V51" s="207">
        <v>20</v>
      </c>
      <c r="W51" s="208">
        <v>686</v>
      </c>
      <c r="X51" s="207">
        <v>75.91</v>
      </c>
      <c r="Y51" s="208">
        <v>263.8</v>
      </c>
      <c r="Z51" s="284">
        <v>27.7</v>
      </c>
      <c r="AA51" s="208">
        <v>96.4</v>
      </c>
      <c r="AB51" s="284">
        <v>16.350000000000001</v>
      </c>
      <c r="AC51" s="208">
        <v>0</v>
      </c>
      <c r="AD51" s="284">
        <v>2.16</v>
      </c>
      <c r="AE51" s="208">
        <v>119.19</v>
      </c>
      <c r="AF51" s="284">
        <v>0</v>
      </c>
      <c r="AG51" s="208">
        <v>295.48</v>
      </c>
      <c r="AH51" s="284">
        <v>0.6</v>
      </c>
      <c r="AI51" s="208">
        <v>181.17</v>
      </c>
    </row>
    <row r="52" spans="1:35" x14ac:dyDescent="0.2">
      <c r="A52" s="892"/>
      <c r="B52" s="853" t="s">
        <v>711</v>
      </c>
      <c r="C52" s="846"/>
      <c r="D52" s="287">
        <v>463.8</v>
      </c>
      <c r="E52" s="286">
        <v>0</v>
      </c>
      <c r="F52" s="285">
        <v>147.09</v>
      </c>
      <c r="G52" s="286">
        <v>0</v>
      </c>
      <c r="H52" s="285">
        <v>284.86</v>
      </c>
      <c r="I52" s="286">
        <v>0</v>
      </c>
      <c r="J52" s="285">
        <v>158.22999999999999</v>
      </c>
      <c r="K52" s="286">
        <v>0</v>
      </c>
      <c r="L52" s="285">
        <v>336.02</v>
      </c>
      <c r="M52" s="286">
        <v>5.91</v>
      </c>
      <c r="N52" s="285">
        <v>402.4</v>
      </c>
      <c r="O52" s="286">
        <v>41.87</v>
      </c>
      <c r="P52" s="285">
        <v>282.05</v>
      </c>
      <c r="Q52" s="286">
        <v>37.93</v>
      </c>
      <c r="R52" s="285">
        <v>89.4</v>
      </c>
      <c r="S52" s="286">
        <v>3</v>
      </c>
      <c r="T52" s="285">
        <v>34.85</v>
      </c>
      <c r="U52" s="286">
        <v>0</v>
      </c>
      <c r="V52" s="285">
        <v>56.72</v>
      </c>
      <c r="W52" s="286">
        <v>0</v>
      </c>
      <c r="X52" s="285">
        <v>17.8</v>
      </c>
      <c r="Y52" s="286">
        <v>0</v>
      </c>
      <c r="Z52" s="287">
        <v>69.400000000000006</v>
      </c>
      <c r="AA52" s="286">
        <v>0</v>
      </c>
      <c r="AB52" s="287">
        <v>22.5</v>
      </c>
      <c r="AC52" s="286">
        <v>13.47</v>
      </c>
      <c r="AD52" s="287">
        <v>6.8</v>
      </c>
      <c r="AE52" s="286">
        <v>23</v>
      </c>
      <c r="AF52" s="287">
        <v>18.920000000000002</v>
      </c>
      <c r="AG52" s="286">
        <v>119.42</v>
      </c>
      <c r="AH52" s="287">
        <v>1.7</v>
      </c>
      <c r="AI52" s="286">
        <v>81.760000000000005</v>
      </c>
    </row>
    <row r="53" spans="1:35" x14ac:dyDescent="0.2">
      <c r="A53" s="892"/>
      <c r="B53" s="853" t="s">
        <v>548</v>
      </c>
      <c r="C53" s="846"/>
      <c r="D53" s="287">
        <v>564.02</v>
      </c>
      <c r="E53" s="286">
        <v>0</v>
      </c>
      <c r="F53" s="285">
        <v>956.37</v>
      </c>
      <c r="G53" s="286">
        <v>44.6</v>
      </c>
      <c r="H53" s="285">
        <v>298.45999999999998</v>
      </c>
      <c r="I53" s="286">
        <v>0</v>
      </c>
      <c r="J53" s="285">
        <v>479.91</v>
      </c>
      <c r="K53" s="286">
        <v>57.4</v>
      </c>
      <c r="L53" s="285">
        <v>926.84</v>
      </c>
      <c r="M53" s="286">
        <v>339.59</v>
      </c>
      <c r="N53" s="285">
        <v>1024.0899999999999</v>
      </c>
      <c r="O53" s="286">
        <v>326.44</v>
      </c>
      <c r="P53" s="285">
        <v>601.88</v>
      </c>
      <c r="Q53" s="286">
        <v>294.01</v>
      </c>
      <c r="R53" s="285">
        <v>139.56</v>
      </c>
      <c r="S53" s="286">
        <v>144.84</v>
      </c>
      <c r="T53" s="285">
        <v>153.03</v>
      </c>
      <c r="U53" s="286">
        <v>26.8</v>
      </c>
      <c r="V53" s="285">
        <v>87.87</v>
      </c>
      <c r="W53" s="286">
        <v>215.2</v>
      </c>
      <c r="X53" s="285">
        <v>56.96</v>
      </c>
      <c r="Y53" s="286">
        <v>115.87</v>
      </c>
      <c r="Z53" s="287">
        <v>0</v>
      </c>
      <c r="AA53" s="286">
        <v>198.6</v>
      </c>
      <c r="AB53" s="287">
        <v>0</v>
      </c>
      <c r="AC53" s="286">
        <v>629.91999999999996</v>
      </c>
      <c r="AD53" s="287">
        <v>38.049999999999997</v>
      </c>
      <c r="AE53" s="286">
        <v>315.73</v>
      </c>
      <c r="AF53" s="287">
        <v>0</v>
      </c>
      <c r="AG53" s="286">
        <v>695.96</v>
      </c>
      <c r="AH53" s="287">
        <v>15.44</v>
      </c>
      <c r="AI53" s="286">
        <v>954.58</v>
      </c>
    </row>
    <row r="54" spans="1:35" x14ac:dyDescent="0.2">
      <c r="A54" s="892"/>
      <c r="B54" s="853" t="s">
        <v>549</v>
      </c>
      <c r="C54" s="846"/>
      <c r="D54" s="284">
        <v>15.67</v>
      </c>
      <c r="E54" s="208">
        <v>0</v>
      </c>
      <c r="F54" s="207">
        <v>377.44</v>
      </c>
      <c r="G54" s="208">
        <v>0</v>
      </c>
      <c r="H54" s="207">
        <v>321.69</v>
      </c>
      <c r="I54" s="208">
        <v>0</v>
      </c>
      <c r="J54" s="207">
        <v>684.29</v>
      </c>
      <c r="K54" s="208">
        <v>8.6</v>
      </c>
      <c r="L54" s="207">
        <v>159.69999999999999</v>
      </c>
      <c r="M54" s="208">
        <v>21.01</v>
      </c>
      <c r="N54" s="207">
        <v>146.93</v>
      </c>
      <c r="O54" s="208">
        <v>60.11</v>
      </c>
      <c r="P54" s="207">
        <v>492.98</v>
      </c>
      <c r="Q54" s="208">
        <v>173.74</v>
      </c>
      <c r="R54" s="207">
        <v>96.29</v>
      </c>
      <c r="S54" s="208">
        <v>261.48</v>
      </c>
      <c r="T54" s="207">
        <v>184.49</v>
      </c>
      <c r="U54" s="208">
        <v>0</v>
      </c>
      <c r="V54" s="207">
        <v>494.1</v>
      </c>
      <c r="W54" s="208">
        <v>242.1</v>
      </c>
      <c r="X54" s="207">
        <v>18.8</v>
      </c>
      <c r="Y54" s="208">
        <v>154.6</v>
      </c>
      <c r="Z54" s="284">
        <v>48.4</v>
      </c>
      <c r="AA54" s="208">
        <v>96.1</v>
      </c>
      <c r="AB54" s="284">
        <v>0</v>
      </c>
      <c r="AC54" s="208">
        <v>83.01</v>
      </c>
      <c r="AD54" s="284">
        <v>0</v>
      </c>
      <c r="AE54" s="208">
        <v>574.17999999999995</v>
      </c>
      <c r="AF54" s="284">
        <v>0</v>
      </c>
      <c r="AG54" s="208">
        <v>167.67</v>
      </c>
      <c r="AH54" s="284">
        <v>0.5</v>
      </c>
      <c r="AI54" s="208">
        <v>602.85</v>
      </c>
    </row>
    <row r="55" spans="1:35" x14ac:dyDescent="0.2">
      <c r="A55" s="892"/>
      <c r="B55" s="853" t="s">
        <v>550</v>
      </c>
      <c r="C55" s="799"/>
      <c r="D55" s="287">
        <v>45.66</v>
      </c>
      <c r="E55" s="286">
        <v>0</v>
      </c>
      <c r="F55" s="285">
        <v>15.8</v>
      </c>
      <c r="G55" s="286">
        <v>0</v>
      </c>
      <c r="H55" s="285">
        <v>39.44</v>
      </c>
      <c r="I55" s="286">
        <v>0</v>
      </c>
      <c r="J55" s="285">
        <v>35.94</v>
      </c>
      <c r="K55" s="286">
        <v>0</v>
      </c>
      <c r="L55" s="285">
        <v>308.45</v>
      </c>
      <c r="M55" s="286">
        <v>8.39</v>
      </c>
      <c r="N55" s="285">
        <v>111.06</v>
      </c>
      <c r="O55" s="286">
        <v>173.95</v>
      </c>
      <c r="P55" s="285">
        <v>300.04000000000002</v>
      </c>
      <c r="Q55" s="286">
        <v>168.57</v>
      </c>
      <c r="R55" s="285">
        <v>127.96</v>
      </c>
      <c r="S55" s="286">
        <v>31.28</v>
      </c>
      <c r="T55" s="285">
        <v>0</v>
      </c>
      <c r="U55" s="286">
        <v>0</v>
      </c>
      <c r="V55" s="285">
        <v>21.7</v>
      </c>
      <c r="W55" s="286">
        <v>0</v>
      </c>
      <c r="X55" s="285">
        <v>0</v>
      </c>
      <c r="Y55" s="286">
        <v>0</v>
      </c>
      <c r="Z55" s="287">
        <v>35.799999999999997</v>
      </c>
      <c r="AA55" s="286">
        <v>0</v>
      </c>
      <c r="AB55" s="287">
        <v>0</v>
      </c>
      <c r="AC55" s="286">
        <v>5.08</v>
      </c>
      <c r="AD55" s="287">
        <v>0</v>
      </c>
      <c r="AE55" s="286">
        <v>2.06</v>
      </c>
      <c r="AF55" s="287">
        <v>0</v>
      </c>
      <c r="AG55" s="286">
        <v>20.49</v>
      </c>
      <c r="AH55" s="287">
        <v>0</v>
      </c>
      <c r="AI55" s="286">
        <v>98.31</v>
      </c>
    </row>
    <row r="56" spans="1:35" ht="13.5" thickBot="1" x14ac:dyDescent="0.25">
      <c r="A56" s="893"/>
      <c r="B56" s="854" t="s">
        <v>551</v>
      </c>
      <c r="C56" s="888"/>
      <c r="D56" s="290">
        <v>0</v>
      </c>
      <c r="E56" s="289">
        <v>0</v>
      </c>
      <c r="F56" s="290">
        <v>0</v>
      </c>
      <c r="G56" s="289">
        <v>0</v>
      </c>
      <c r="H56" s="290">
        <v>0</v>
      </c>
      <c r="I56" s="289">
        <v>0</v>
      </c>
      <c r="J56" s="290">
        <v>0</v>
      </c>
      <c r="K56" s="289">
        <v>0</v>
      </c>
      <c r="L56" s="290">
        <v>100.76</v>
      </c>
      <c r="M56" s="289">
        <v>0</v>
      </c>
      <c r="N56" s="290">
        <v>0</v>
      </c>
      <c r="O56" s="289">
        <v>0</v>
      </c>
      <c r="P56" s="290">
        <v>0</v>
      </c>
      <c r="Q56" s="289">
        <v>0</v>
      </c>
      <c r="R56" s="290">
        <v>78.180000000000007</v>
      </c>
      <c r="S56" s="289">
        <v>0</v>
      </c>
      <c r="T56" s="290">
        <v>0</v>
      </c>
      <c r="U56" s="289">
        <v>0</v>
      </c>
      <c r="V56" s="290">
        <v>0</v>
      </c>
      <c r="W56" s="289">
        <v>0</v>
      </c>
      <c r="X56" s="290">
        <v>0</v>
      </c>
      <c r="Y56" s="289">
        <v>0</v>
      </c>
      <c r="Z56" s="290">
        <v>0</v>
      </c>
      <c r="AA56" s="289">
        <v>0</v>
      </c>
      <c r="AB56" s="290">
        <v>0</v>
      </c>
      <c r="AC56" s="289">
        <v>0</v>
      </c>
      <c r="AD56" s="290">
        <v>0</v>
      </c>
      <c r="AE56" s="289">
        <v>0</v>
      </c>
      <c r="AF56" s="290">
        <v>0</v>
      </c>
      <c r="AG56" s="289">
        <v>0</v>
      </c>
      <c r="AH56" s="290">
        <v>0</v>
      </c>
      <c r="AI56" s="289">
        <v>0</v>
      </c>
    </row>
    <row r="57" spans="1:35" ht="14.25" thickTop="1" thickBot="1" x14ac:dyDescent="0.25">
      <c r="A57" s="847" t="s">
        <v>552</v>
      </c>
      <c r="B57" s="848"/>
      <c r="C57" s="849"/>
      <c r="D57" s="301">
        <f t="shared" ref="D57:AA57" si="0">SUM(D35:D56)</f>
        <v>3999.83</v>
      </c>
      <c r="E57" s="300">
        <f t="shared" si="0"/>
        <v>287.5</v>
      </c>
      <c r="F57" s="301">
        <f t="shared" si="0"/>
        <v>4944.0499999999993</v>
      </c>
      <c r="G57" s="300">
        <f t="shared" si="0"/>
        <v>1720.6</v>
      </c>
      <c r="H57" s="301">
        <f t="shared" si="0"/>
        <v>4673.6899999999996</v>
      </c>
      <c r="I57" s="300">
        <f t="shared" si="0"/>
        <v>411.85</v>
      </c>
      <c r="J57" s="301">
        <f t="shared" si="0"/>
        <v>5333.6299999999992</v>
      </c>
      <c r="K57" s="300">
        <f t="shared" si="0"/>
        <v>596.99</v>
      </c>
      <c r="L57" s="301">
        <f t="shared" si="0"/>
        <v>8425.85</v>
      </c>
      <c r="M57" s="300">
        <f t="shared" si="0"/>
        <v>3291.8100000000004</v>
      </c>
      <c r="N57" s="301">
        <f t="shared" si="0"/>
        <v>9928.909999999998</v>
      </c>
      <c r="O57" s="300">
        <f t="shared" si="0"/>
        <v>3829.92</v>
      </c>
      <c r="P57" s="301">
        <f t="shared" si="0"/>
        <v>10791.479999999998</v>
      </c>
      <c r="Q57" s="300">
        <f t="shared" si="0"/>
        <v>4305.9399999999996</v>
      </c>
      <c r="R57" s="301">
        <f t="shared" si="0"/>
        <v>4061.5399999999995</v>
      </c>
      <c r="S57" s="300">
        <f t="shared" si="0"/>
        <v>2623.0499999999997</v>
      </c>
      <c r="T57" s="301">
        <f t="shared" si="0"/>
        <v>2135.4499999999998</v>
      </c>
      <c r="U57" s="300">
        <f t="shared" si="0"/>
        <v>1808.9</v>
      </c>
      <c r="V57" s="301">
        <f t="shared" si="0"/>
        <v>2292.6799999999998</v>
      </c>
      <c r="W57" s="300">
        <f t="shared" si="0"/>
        <v>2989.6</v>
      </c>
      <c r="X57" s="301">
        <f t="shared" si="0"/>
        <v>1240.6800000000003</v>
      </c>
      <c r="Y57" s="300">
        <f t="shared" si="0"/>
        <v>1354.88</v>
      </c>
      <c r="Z57" s="301">
        <f t="shared" si="0"/>
        <v>1214.6000000000004</v>
      </c>
      <c r="AA57" s="300">
        <f t="shared" si="0"/>
        <v>2525.1</v>
      </c>
      <c r="AB57" s="301">
        <f t="shared" ref="AB57:AG57" si="1">SUM(AB35:AB56)</f>
        <v>867.81000000000006</v>
      </c>
      <c r="AC57" s="300">
        <f t="shared" si="1"/>
        <v>4183.91</v>
      </c>
      <c r="AD57" s="301">
        <f t="shared" si="1"/>
        <v>350.38</v>
      </c>
      <c r="AE57" s="300">
        <f t="shared" si="1"/>
        <v>5032.78</v>
      </c>
      <c r="AF57" s="301">
        <f t="shared" si="1"/>
        <v>287.71000000000004</v>
      </c>
      <c r="AG57" s="300">
        <f t="shared" si="1"/>
        <v>5273.829999999999</v>
      </c>
      <c r="AH57" s="301">
        <f t="shared" ref="AH57:AI57" si="2">SUM(AH35:AH56)</f>
        <v>195.95999999999995</v>
      </c>
      <c r="AI57" s="300">
        <f t="shared" si="2"/>
        <v>7853.76</v>
      </c>
    </row>
    <row r="58" spans="1:35" x14ac:dyDescent="0.2">
      <c r="A58" s="884" t="s">
        <v>553</v>
      </c>
      <c r="B58" s="887" t="s">
        <v>554</v>
      </c>
      <c r="C58" s="857"/>
      <c r="D58" s="204">
        <v>1153.2</v>
      </c>
      <c r="E58" s="205">
        <v>468.6</v>
      </c>
      <c r="F58" s="283">
        <v>988.38</v>
      </c>
      <c r="G58" s="205">
        <v>1667.33</v>
      </c>
      <c r="H58" s="204">
        <v>847.93</v>
      </c>
      <c r="I58" s="205">
        <v>13.15</v>
      </c>
      <c r="J58" s="204">
        <v>1466.76</v>
      </c>
      <c r="K58" s="205">
        <v>3171.67</v>
      </c>
      <c r="L58" s="204">
        <v>2053.84</v>
      </c>
      <c r="M58" s="205">
        <v>1031.18</v>
      </c>
      <c r="N58" s="204">
        <v>1876.44</v>
      </c>
      <c r="O58" s="205">
        <v>267.18</v>
      </c>
      <c r="P58" s="204">
        <v>1907.54</v>
      </c>
      <c r="Q58" s="205">
        <v>770.59</v>
      </c>
      <c r="R58" s="204">
        <v>102.79</v>
      </c>
      <c r="S58" s="205" t="s">
        <v>132</v>
      </c>
      <c r="T58" s="204">
        <v>94.78</v>
      </c>
      <c r="U58" s="205">
        <v>3201.94</v>
      </c>
      <c r="V58" s="204">
        <v>108.09</v>
      </c>
      <c r="W58" s="205">
        <v>1605.44</v>
      </c>
      <c r="X58" s="204">
        <v>4.42</v>
      </c>
      <c r="Y58" s="205">
        <v>2176.46</v>
      </c>
      <c r="Z58" s="283">
        <v>93.8</v>
      </c>
      <c r="AA58" s="205">
        <v>2255.8000000000002</v>
      </c>
      <c r="AB58" s="283">
        <v>120.48</v>
      </c>
      <c r="AC58" s="205">
        <v>1855.5350000000001</v>
      </c>
      <c r="AD58" s="283">
        <v>0</v>
      </c>
      <c r="AE58" s="205">
        <v>1880.01</v>
      </c>
      <c r="AF58" s="283">
        <v>4.8</v>
      </c>
      <c r="AG58" s="205">
        <v>2028.64</v>
      </c>
      <c r="AH58" s="283">
        <v>67.08</v>
      </c>
      <c r="AI58" s="205">
        <v>3906.59</v>
      </c>
    </row>
    <row r="59" spans="1:35" x14ac:dyDescent="0.2">
      <c r="A59" s="885"/>
      <c r="B59" s="853" t="s">
        <v>555</v>
      </c>
      <c r="C59" s="846"/>
      <c r="D59" s="207">
        <v>397.21</v>
      </c>
      <c r="E59" s="208">
        <v>150</v>
      </c>
      <c r="F59" s="284">
        <v>409.27</v>
      </c>
      <c r="G59" s="208">
        <v>1111.5999999999999</v>
      </c>
      <c r="H59" s="207">
        <v>541.38</v>
      </c>
      <c r="I59" s="208">
        <v>166.2</v>
      </c>
      <c r="J59" s="207">
        <v>267.3</v>
      </c>
      <c r="K59" s="208">
        <v>863.72</v>
      </c>
      <c r="L59" s="207">
        <v>438.6</v>
      </c>
      <c r="M59" s="208">
        <v>7.5</v>
      </c>
      <c r="N59" s="207">
        <v>731.62</v>
      </c>
      <c r="O59" s="208">
        <v>352.45</v>
      </c>
      <c r="P59" s="207">
        <v>1022.09</v>
      </c>
      <c r="Q59" s="208">
        <v>324.89</v>
      </c>
      <c r="R59" s="207">
        <v>80.58</v>
      </c>
      <c r="S59" s="208" t="s">
        <v>132</v>
      </c>
      <c r="T59" s="207">
        <v>8.1999999999999993</v>
      </c>
      <c r="U59" s="208">
        <v>483.26</v>
      </c>
      <c r="V59" s="207">
        <v>149.77000000000001</v>
      </c>
      <c r="W59" s="208">
        <v>4520.55</v>
      </c>
      <c r="X59" s="207">
        <v>90.71</v>
      </c>
      <c r="Y59" s="208">
        <v>1527.47</v>
      </c>
      <c r="Z59" s="284">
        <v>22.2</v>
      </c>
      <c r="AA59" s="208">
        <v>3719.8</v>
      </c>
      <c r="AB59" s="284">
        <v>7.62</v>
      </c>
      <c r="AC59" s="208">
        <v>3935.86</v>
      </c>
      <c r="AD59" s="284">
        <v>55.94</v>
      </c>
      <c r="AE59" s="208">
        <v>2516.58</v>
      </c>
      <c r="AF59" s="284">
        <v>0</v>
      </c>
      <c r="AG59" s="208">
        <v>2325.08</v>
      </c>
      <c r="AH59" s="284">
        <v>8.19</v>
      </c>
      <c r="AI59" s="208">
        <v>2004.37</v>
      </c>
    </row>
    <row r="60" spans="1:35" x14ac:dyDescent="0.2">
      <c r="A60" s="885"/>
      <c r="B60" s="853" t="s">
        <v>556</v>
      </c>
      <c r="C60" s="846"/>
      <c r="D60" s="285">
        <v>631.41999999999996</v>
      </c>
      <c r="E60" s="286">
        <v>0</v>
      </c>
      <c r="F60" s="287">
        <v>258.83</v>
      </c>
      <c r="G60" s="286">
        <v>64.34</v>
      </c>
      <c r="H60" s="285">
        <v>234.19</v>
      </c>
      <c r="I60" s="286">
        <v>15.7</v>
      </c>
      <c r="J60" s="285">
        <v>109</v>
      </c>
      <c r="K60" s="286">
        <v>484.49</v>
      </c>
      <c r="L60" s="285">
        <v>747.95</v>
      </c>
      <c r="M60" s="286">
        <v>50.5</v>
      </c>
      <c r="N60" s="285">
        <v>397.26</v>
      </c>
      <c r="O60" s="286">
        <v>237.5</v>
      </c>
      <c r="P60" s="285">
        <v>31.84</v>
      </c>
      <c r="Q60" s="286">
        <v>151</v>
      </c>
      <c r="R60" s="285">
        <v>255.87</v>
      </c>
      <c r="S60" s="208" t="s">
        <v>132</v>
      </c>
      <c r="T60" s="285">
        <v>550.36</v>
      </c>
      <c r="U60" s="286">
        <v>0</v>
      </c>
      <c r="V60" s="285">
        <v>5.16</v>
      </c>
      <c r="W60" s="286">
        <v>57.46</v>
      </c>
      <c r="X60" s="285">
        <v>0</v>
      </c>
      <c r="Y60" s="286">
        <v>217.35</v>
      </c>
      <c r="Z60" s="287">
        <v>11</v>
      </c>
      <c r="AA60" s="286">
        <v>41.3</v>
      </c>
      <c r="AB60" s="287">
        <v>51.12</v>
      </c>
      <c r="AC60" s="286">
        <v>315.8</v>
      </c>
      <c r="AD60" s="287">
        <v>0</v>
      </c>
      <c r="AE60" s="286">
        <v>398.4</v>
      </c>
      <c r="AF60" s="287">
        <v>0</v>
      </c>
      <c r="AG60" s="286">
        <v>605.91999999999996</v>
      </c>
      <c r="AH60" s="287">
        <v>44.6</v>
      </c>
      <c r="AI60" s="286">
        <v>61.1</v>
      </c>
    </row>
    <row r="61" spans="1:35" x14ac:dyDescent="0.2">
      <c r="A61" s="885"/>
      <c r="B61" s="853" t="s">
        <v>557</v>
      </c>
      <c r="C61" s="846"/>
      <c r="D61" s="207">
        <v>793.8</v>
      </c>
      <c r="E61" s="208">
        <v>0</v>
      </c>
      <c r="F61" s="284">
        <v>470.02</v>
      </c>
      <c r="G61" s="208">
        <v>0</v>
      </c>
      <c r="H61" s="207">
        <v>161.51</v>
      </c>
      <c r="I61" s="208">
        <v>141.80000000000001</v>
      </c>
      <c r="J61" s="207">
        <v>192.33</v>
      </c>
      <c r="K61" s="208">
        <v>363</v>
      </c>
      <c r="L61" s="207">
        <v>217.42</v>
      </c>
      <c r="M61" s="208">
        <v>0.9</v>
      </c>
      <c r="N61" s="207">
        <v>630.92999999999995</v>
      </c>
      <c r="O61" s="208">
        <v>72.3</v>
      </c>
      <c r="P61" s="207">
        <v>666.2</v>
      </c>
      <c r="Q61" s="208">
        <v>118.7</v>
      </c>
      <c r="R61" s="207">
        <v>3.3</v>
      </c>
      <c r="S61" s="208" t="s">
        <v>132</v>
      </c>
      <c r="T61" s="207">
        <v>331.71</v>
      </c>
      <c r="U61" s="208">
        <v>4940.72</v>
      </c>
      <c r="V61" s="207">
        <v>9.07</v>
      </c>
      <c r="W61" s="208">
        <v>1301.74</v>
      </c>
      <c r="X61" s="207">
        <v>0</v>
      </c>
      <c r="Y61" s="208">
        <v>1122.54</v>
      </c>
      <c r="Z61" s="284">
        <v>118.7</v>
      </c>
      <c r="AA61" s="208">
        <v>1594.5</v>
      </c>
      <c r="AB61" s="284">
        <v>148.80000000000001</v>
      </c>
      <c r="AC61" s="208">
        <v>691.69</v>
      </c>
      <c r="AD61" s="284">
        <v>0</v>
      </c>
      <c r="AE61" s="208">
        <v>596.58000000000004</v>
      </c>
      <c r="AF61" s="284">
        <v>0</v>
      </c>
      <c r="AG61" s="208">
        <v>1187.3599999999999</v>
      </c>
      <c r="AH61" s="284">
        <v>0.1</v>
      </c>
      <c r="AI61" s="208">
        <v>728.55</v>
      </c>
    </row>
    <row r="62" spans="1:35" x14ac:dyDescent="0.2">
      <c r="A62" s="885"/>
      <c r="B62" s="853" t="s">
        <v>558</v>
      </c>
      <c r="C62" s="846"/>
      <c r="D62" s="285">
        <v>116.59</v>
      </c>
      <c r="E62" s="286">
        <v>0</v>
      </c>
      <c r="F62" s="287">
        <v>124.26</v>
      </c>
      <c r="G62" s="286">
        <v>36.6</v>
      </c>
      <c r="H62" s="285">
        <v>773.88</v>
      </c>
      <c r="I62" s="286">
        <v>0</v>
      </c>
      <c r="J62" s="285">
        <v>400.08</v>
      </c>
      <c r="K62" s="286">
        <v>72.14</v>
      </c>
      <c r="L62" s="285">
        <v>669.3</v>
      </c>
      <c r="M62" s="286">
        <v>4.9000000000000004</v>
      </c>
      <c r="N62" s="285">
        <v>1003.8</v>
      </c>
      <c r="O62" s="286">
        <v>0</v>
      </c>
      <c r="P62" s="285">
        <v>1090.56</v>
      </c>
      <c r="Q62" s="286">
        <v>0</v>
      </c>
      <c r="R62" s="285">
        <v>994.58</v>
      </c>
      <c r="S62" s="208" t="s">
        <v>132</v>
      </c>
      <c r="T62" s="285">
        <v>367.98</v>
      </c>
      <c r="U62" s="286">
        <v>0</v>
      </c>
      <c r="V62" s="285">
        <v>0</v>
      </c>
      <c r="W62" s="286">
        <v>7.88</v>
      </c>
      <c r="X62" s="285">
        <v>2</v>
      </c>
      <c r="Y62" s="286">
        <v>0</v>
      </c>
      <c r="Z62" s="287">
        <v>144.6</v>
      </c>
      <c r="AA62" s="286">
        <v>0</v>
      </c>
      <c r="AB62" s="287">
        <v>0</v>
      </c>
      <c r="AC62" s="286">
        <v>28.05</v>
      </c>
      <c r="AD62" s="287">
        <v>0</v>
      </c>
      <c r="AE62" s="286">
        <v>0</v>
      </c>
      <c r="AF62" s="287">
        <v>0</v>
      </c>
      <c r="AG62" s="286">
        <v>3.12</v>
      </c>
      <c r="AH62" s="287">
        <v>0</v>
      </c>
      <c r="AI62" s="286">
        <v>0</v>
      </c>
    </row>
    <row r="63" spans="1:35" x14ac:dyDescent="0.2">
      <c r="A63" s="885"/>
      <c r="B63" s="853" t="s">
        <v>559</v>
      </c>
      <c r="C63" s="846"/>
      <c r="D63" s="207">
        <v>1562.54</v>
      </c>
      <c r="E63" s="208">
        <v>40</v>
      </c>
      <c r="F63" s="284">
        <v>2280.15</v>
      </c>
      <c r="G63" s="208">
        <v>63.5</v>
      </c>
      <c r="H63" s="207">
        <v>1714.72</v>
      </c>
      <c r="I63" s="208">
        <v>154.55000000000001</v>
      </c>
      <c r="J63" s="207">
        <v>342.44</v>
      </c>
      <c r="K63" s="208">
        <v>1212.6199999999999</v>
      </c>
      <c r="L63" s="207">
        <v>3502.83</v>
      </c>
      <c r="M63" s="208">
        <v>563.6</v>
      </c>
      <c r="N63" s="207">
        <v>1715.74</v>
      </c>
      <c r="O63" s="208">
        <v>307.45</v>
      </c>
      <c r="P63" s="207">
        <v>2944.31</v>
      </c>
      <c r="Q63" s="208">
        <v>809.03</v>
      </c>
      <c r="R63" s="207">
        <v>1024.3900000000001</v>
      </c>
      <c r="S63" s="208" t="s">
        <v>132</v>
      </c>
      <c r="T63" s="207">
        <v>270.13</v>
      </c>
      <c r="U63" s="208">
        <v>4321.72</v>
      </c>
      <c r="V63" s="207">
        <v>479.7</v>
      </c>
      <c r="W63" s="208">
        <v>1414.54</v>
      </c>
      <c r="X63" s="207">
        <v>758.08</v>
      </c>
      <c r="Y63" s="208">
        <v>802.64</v>
      </c>
      <c r="Z63" s="284">
        <v>327.3</v>
      </c>
      <c r="AA63" s="208">
        <v>1019.5</v>
      </c>
      <c r="AB63" s="284">
        <v>366.21</v>
      </c>
      <c r="AC63" s="208">
        <v>1356.7149999999999</v>
      </c>
      <c r="AD63" s="284">
        <v>62.07</v>
      </c>
      <c r="AE63" s="208">
        <v>1408.54</v>
      </c>
      <c r="AF63" s="284">
        <v>0</v>
      </c>
      <c r="AG63" s="208">
        <v>2586.15</v>
      </c>
      <c r="AH63" s="284">
        <v>29.5</v>
      </c>
      <c r="AI63" s="208">
        <v>1534.04</v>
      </c>
    </row>
    <row r="64" spans="1:35" x14ac:dyDescent="0.2">
      <c r="A64" s="885"/>
      <c r="B64" s="853" t="s">
        <v>560</v>
      </c>
      <c r="C64" s="846"/>
      <c r="D64" s="285">
        <v>1142.68</v>
      </c>
      <c r="E64" s="286">
        <v>0</v>
      </c>
      <c r="F64" s="287">
        <v>1264.82</v>
      </c>
      <c r="G64" s="286">
        <v>369.51</v>
      </c>
      <c r="H64" s="285">
        <v>1220.67</v>
      </c>
      <c r="I64" s="286">
        <v>1182.6500000000001</v>
      </c>
      <c r="J64" s="285">
        <v>1688.61</v>
      </c>
      <c r="K64" s="286">
        <v>2514.62</v>
      </c>
      <c r="L64" s="285">
        <v>1874.59</v>
      </c>
      <c r="M64" s="286">
        <v>1053.48</v>
      </c>
      <c r="N64" s="285">
        <v>2445.69</v>
      </c>
      <c r="O64" s="286">
        <v>828.08</v>
      </c>
      <c r="P64" s="285">
        <v>2429.0500000000002</v>
      </c>
      <c r="Q64" s="286">
        <v>621.35</v>
      </c>
      <c r="R64" s="285">
        <v>680.84</v>
      </c>
      <c r="S64" s="208" t="s">
        <v>132</v>
      </c>
      <c r="T64" s="285">
        <v>276.26</v>
      </c>
      <c r="U64" s="286">
        <v>2105.59</v>
      </c>
      <c r="V64" s="285">
        <v>206.48</v>
      </c>
      <c r="W64" s="286">
        <v>949.66</v>
      </c>
      <c r="X64" s="285">
        <v>312.5</v>
      </c>
      <c r="Y64" s="286">
        <v>506.1</v>
      </c>
      <c r="Z64" s="287">
        <v>213.8</v>
      </c>
      <c r="AA64" s="286">
        <v>833</v>
      </c>
      <c r="AB64" s="287">
        <v>391.06299999999999</v>
      </c>
      <c r="AC64" s="286">
        <v>1531.4549999999999</v>
      </c>
      <c r="AD64" s="287">
        <v>19.899999999999999</v>
      </c>
      <c r="AE64" s="286">
        <v>2290.63</v>
      </c>
      <c r="AF64" s="287">
        <v>27.01</v>
      </c>
      <c r="AG64" s="286">
        <v>1932.48</v>
      </c>
      <c r="AH64" s="287">
        <v>89.18</v>
      </c>
      <c r="AI64" s="286">
        <v>3441</v>
      </c>
    </row>
    <row r="65" spans="1:39" x14ac:dyDescent="0.2">
      <c r="A65" s="885"/>
      <c r="B65" s="853" t="s">
        <v>561</v>
      </c>
      <c r="C65" s="846"/>
      <c r="D65" s="285">
        <v>288.83999999999997</v>
      </c>
      <c r="E65" s="310">
        <v>0</v>
      </c>
      <c r="F65" s="287">
        <v>1449.29</v>
      </c>
      <c r="G65" s="310">
        <v>50.16</v>
      </c>
      <c r="H65" s="207">
        <v>640.9</v>
      </c>
      <c r="I65" s="208">
        <v>362.4</v>
      </c>
      <c r="J65" s="207">
        <v>703.2</v>
      </c>
      <c r="K65" s="208">
        <v>577.76</v>
      </c>
      <c r="L65" s="207">
        <v>949.63</v>
      </c>
      <c r="M65" s="208">
        <v>184.07</v>
      </c>
      <c r="N65" s="207">
        <v>1018.49</v>
      </c>
      <c r="O65" s="208">
        <v>158.27000000000001</v>
      </c>
      <c r="P65" s="207">
        <v>790.91</v>
      </c>
      <c r="Q65" s="208">
        <v>208.83</v>
      </c>
      <c r="R65" s="207">
        <v>70.02</v>
      </c>
      <c r="S65" s="208" t="s">
        <v>132</v>
      </c>
      <c r="T65" s="207">
        <v>29.45</v>
      </c>
      <c r="U65" s="208">
        <v>462.22</v>
      </c>
      <c r="V65" s="207">
        <v>332.57</v>
      </c>
      <c r="W65" s="208">
        <v>163.9</v>
      </c>
      <c r="X65" s="207">
        <v>22.12</v>
      </c>
      <c r="Y65" s="208">
        <v>96.14</v>
      </c>
      <c r="Z65" s="284">
        <v>38</v>
      </c>
      <c r="AA65" s="208">
        <v>137.5</v>
      </c>
      <c r="AB65" s="284">
        <v>368.55200000000002</v>
      </c>
      <c r="AC65" s="208">
        <v>208.74</v>
      </c>
      <c r="AD65" s="284">
        <v>112.1</v>
      </c>
      <c r="AE65" s="208">
        <v>181.81</v>
      </c>
      <c r="AF65" s="284">
        <v>10.19</v>
      </c>
      <c r="AG65" s="208">
        <v>802.59</v>
      </c>
      <c r="AH65" s="284">
        <v>19.260000000000002</v>
      </c>
      <c r="AI65" s="208">
        <v>219.68</v>
      </c>
    </row>
    <row r="66" spans="1:39" x14ac:dyDescent="0.2">
      <c r="A66" s="885"/>
      <c r="B66" s="853" t="s">
        <v>562</v>
      </c>
      <c r="C66" s="846"/>
      <c r="D66" s="207">
        <v>139.6</v>
      </c>
      <c r="E66" s="208">
        <v>0</v>
      </c>
      <c r="F66" s="284">
        <v>125.16</v>
      </c>
      <c r="G66" s="208">
        <v>186.7</v>
      </c>
      <c r="H66" s="207">
        <v>19.399999999999999</v>
      </c>
      <c r="I66" s="208">
        <v>0</v>
      </c>
      <c r="J66" s="207">
        <v>36.46</v>
      </c>
      <c r="K66" s="208">
        <v>338.19</v>
      </c>
      <c r="L66" s="207">
        <v>203.17</v>
      </c>
      <c r="M66" s="208">
        <v>19.7</v>
      </c>
      <c r="N66" s="207">
        <v>131.18</v>
      </c>
      <c r="O66" s="208">
        <v>0</v>
      </c>
      <c r="P66" s="207">
        <v>166.94</v>
      </c>
      <c r="Q66" s="208">
        <v>26.25</v>
      </c>
      <c r="R66" s="207">
        <v>84.56</v>
      </c>
      <c r="S66" s="208" t="s">
        <v>132</v>
      </c>
      <c r="T66" s="207">
        <v>6.58</v>
      </c>
      <c r="U66" s="208">
        <v>35.590000000000003</v>
      </c>
      <c r="V66" s="207">
        <v>25.76</v>
      </c>
      <c r="W66" s="208">
        <v>907.79</v>
      </c>
      <c r="X66" s="207">
        <v>31.28</v>
      </c>
      <c r="Y66" s="208">
        <v>954.02</v>
      </c>
      <c r="Z66" s="284">
        <v>23.1</v>
      </c>
      <c r="AA66" s="208">
        <v>381.9</v>
      </c>
      <c r="AB66" s="284">
        <v>120.57</v>
      </c>
      <c r="AC66" s="208">
        <v>472.31</v>
      </c>
      <c r="AD66" s="284">
        <v>11.14</v>
      </c>
      <c r="AE66" s="208">
        <v>444.02</v>
      </c>
      <c r="AF66" s="284">
        <v>0</v>
      </c>
      <c r="AG66" s="208">
        <v>162.76</v>
      </c>
      <c r="AH66" s="284">
        <v>0</v>
      </c>
      <c r="AI66" s="208">
        <v>1271.07</v>
      </c>
    </row>
    <row r="67" spans="1:39" x14ac:dyDescent="0.2">
      <c r="A67" s="885"/>
      <c r="B67" s="853" t="s">
        <v>563</v>
      </c>
      <c r="C67" s="846"/>
      <c r="D67" s="207">
        <v>531.74</v>
      </c>
      <c r="E67" s="208">
        <v>0</v>
      </c>
      <c r="F67" s="284">
        <v>2245.16</v>
      </c>
      <c r="G67" s="208">
        <v>51.49</v>
      </c>
      <c r="H67" s="207">
        <v>753.55</v>
      </c>
      <c r="I67" s="208">
        <v>886.7</v>
      </c>
      <c r="J67" s="207">
        <v>1363.89</v>
      </c>
      <c r="K67" s="208">
        <v>50.7</v>
      </c>
      <c r="L67" s="207">
        <v>1228.6600000000001</v>
      </c>
      <c r="M67" s="208">
        <v>92.99</v>
      </c>
      <c r="N67" s="207">
        <v>1100.6400000000001</v>
      </c>
      <c r="O67" s="208">
        <v>200.66</v>
      </c>
      <c r="P67" s="207">
        <v>2150.92</v>
      </c>
      <c r="Q67" s="208">
        <v>316.26</v>
      </c>
      <c r="R67" s="207">
        <v>724.74</v>
      </c>
      <c r="S67" s="208" t="s">
        <v>132</v>
      </c>
      <c r="T67" s="207">
        <v>133.57</v>
      </c>
      <c r="U67" s="208">
        <v>905.49</v>
      </c>
      <c r="V67" s="207">
        <v>127.21</v>
      </c>
      <c r="W67" s="208">
        <v>440.35</v>
      </c>
      <c r="X67" s="207">
        <v>133.88</v>
      </c>
      <c r="Y67" s="208">
        <v>103.95</v>
      </c>
      <c r="Z67" s="284">
        <v>0</v>
      </c>
      <c r="AA67" s="208">
        <v>809.9</v>
      </c>
      <c r="AB67" s="284">
        <v>147.47999999999999</v>
      </c>
      <c r="AC67" s="208">
        <v>503.48500000000001</v>
      </c>
      <c r="AD67" s="284">
        <v>134.08000000000001</v>
      </c>
      <c r="AE67" s="208">
        <v>831.06</v>
      </c>
      <c r="AF67" s="284">
        <v>0</v>
      </c>
      <c r="AG67" s="208">
        <v>499.45</v>
      </c>
      <c r="AH67" s="284">
        <v>9.82</v>
      </c>
      <c r="AI67" s="208">
        <v>945.22</v>
      </c>
    </row>
    <row r="68" spans="1:39" x14ac:dyDescent="0.2">
      <c r="A68" s="885"/>
      <c r="B68" s="853" t="s">
        <v>564</v>
      </c>
      <c r="C68" s="846"/>
      <c r="D68" s="207">
        <v>397.12</v>
      </c>
      <c r="E68" s="208">
        <v>0</v>
      </c>
      <c r="F68" s="284">
        <v>515.15</v>
      </c>
      <c r="G68" s="208">
        <v>47.82</v>
      </c>
      <c r="H68" s="207">
        <v>231.99</v>
      </c>
      <c r="I68" s="208">
        <v>135</v>
      </c>
      <c r="J68" s="207">
        <v>193.75</v>
      </c>
      <c r="K68" s="208">
        <v>127.2</v>
      </c>
      <c r="L68" s="207">
        <v>488.01</v>
      </c>
      <c r="M68" s="208">
        <v>27</v>
      </c>
      <c r="N68" s="207">
        <v>426.69</v>
      </c>
      <c r="O68" s="208">
        <v>99.6</v>
      </c>
      <c r="P68" s="207">
        <v>118.61</v>
      </c>
      <c r="Q68" s="208">
        <v>307.10000000000002</v>
      </c>
      <c r="R68" s="207">
        <v>35.299999999999997</v>
      </c>
      <c r="S68" s="208" t="s">
        <v>132</v>
      </c>
      <c r="T68" s="207">
        <v>21.25</v>
      </c>
      <c r="U68" s="208">
        <v>279.2</v>
      </c>
      <c r="V68" s="207">
        <v>0</v>
      </c>
      <c r="W68" s="208">
        <v>670.34</v>
      </c>
      <c r="X68" s="207">
        <v>63.61</v>
      </c>
      <c r="Y68" s="208">
        <v>486.01</v>
      </c>
      <c r="Z68" s="284">
        <v>0</v>
      </c>
      <c r="AA68" s="208">
        <v>1432.7</v>
      </c>
      <c r="AB68" s="284">
        <v>0</v>
      </c>
      <c r="AC68" s="208">
        <v>1223.97</v>
      </c>
      <c r="AD68" s="284">
        <v>0</v>
      </c>
      <c r="AE68" s="208">
        <v>1311.13</v>
      </c>
      <c r="AF68" s="284">
        <v>0</v>
      </c>
      <c r="AG68" s="208">
        <v>932.78</v>
      </c>
      <c r="AH68" s="284">
        <v>0</v>
      </c>
      <c r="AI68" s="208">
        <v>1277.4100000000001</v>
      </c>
    </row>
    <row r="69" spans="1:39" ht="13.5" thickBot="1" x14ac:dyDescent="0.25">
      <c r="A69" s="886"/>
      <c r="B69" s="854" t="s">
        <v>551</v>
      </c>
      <c r="C69" s="888"/>
      <c r="D69" s="288">
        <v>0</v>
      </c>
      <c r="E69" s="289">
        <v>0</v>
      </c>
      <c r="F69" s="290">
        <v>0</v>
      </c>
      <c r="G69" s="289">
        <v>0</v>
      </c>
      <c r="H69" s="290">
        <v>0</v>
      </c>
      <c r="I69" s="289">
        <v>0</v>
      </c>
      <c r="J69" s="290">
        <v>0</v>
      </c>
      <c r="K69" s="289">
        <v>0</v>
      </c>
      <c r="L69" s="290">
        <v>153.9</v>
      </c>
      <c r="M69" s="289">
        <v>0</v>
      </c>
      <c r="N69" s="290">
        <v>0</v>
      </c>
      <c r="O69" s="289">
        <v>0</v>
      </c>
      <c r="P69" s="290">
        <v>0</v>
      </c>
      <c r="Q69" s="289">
        <v>0</v>
      </c>
      <c r="R69" s="288">
        <v>0</v>
      </c>
      <c r="S69" s="292" t="s">
        <v>132</v>
      </c>
      <c r="T69" s="290">
        <v>0</v>
      </c>
      <c r="U69" s="289">
        <v>0</v>
      </c>
      <c r="V69" s="290">
        <v>0</v>
      </c>
      <c r="W69" s="289">
        <v>0</v>
      </c>
      <c r="X69" s="290">
        <v>0</v>
      </c>
      <c r="Y69" s="289">
        <v>0</v>
      </c>
      <c r="Z69" s="290">
        <v>0</v>
      </c>
      <c r="AA69" s="289">
        <v>0</v>
      </c>
      <c r="AB69" s="290">
        <v>0</v>
      </c>
      <c r="AC69" s="289">
        <v>0</v>
      </c>
      <c r="AD69" s="290">
        <v>0</v>
      </c>
      <c r="AE69" s="289">
        <v>0</v>
      </c>
      <c r="AF69" s="290">
        <v>0</v>
      </c>
      <c r="AG69" s="289">
        <v>0</v>
      </c>
      <c r="AH69" s="290">
        <v>0</v>
      </c>
      <c r="AI69" s="289">
        <v>0</v>
      </c>
    </row>
    <row r="70" spans="1:39" ht="14.25" thickTop="1" thickBot="1" x14ac:dyDescent="0.25">
      <c r="A70" s="847" t="s">
        <v>565</v>
      </c>
      <c r="B70" s="848"/>
      <c r="C70" s="849"/>
      <c r="D70" s="299">
        <f>SUM(D58:D69)</f>
        <v>7154.7400000000007</v>
      </c>
      <c r="E70" s="300">
        <f>SUM(E58:E69)</f>
        <v>658.6</v>
      </c>
      <c r="F70" s="301">
        <f t="shared" ref="F70:M70" si="3">SUM(F58:F69)</f>
        <v>10130.49</v>
      </c>
      <c r="G70" s="300">
        <f t="shared" si="3"/>
        <v>3649.0499999999997</v>
      </c>
      <c r="H70" s="301">
        <f t="shared" si="3"/>
        <v>7140.119999999999</v>
      </c>
      <c r="I70" s="300">
        <f t="shared" si="3"/>
        <v>3058.1500000000005</v>
      </c>
      <c r="J70" s="301">
        <f t="shared" si="3"/>
        <v>6763.82</v>
      </c>
      <c r="K70" s="300">
        <f t="shared" si="3"/>
        <v>9776.1100000000024</v>
      </c>
      <c r="L70" s="301">
        <f t="shared" si="3"/>
        <v>12527.9</v>
      </c>
      <c r="M70" s="300">
        <f t="shared" si="3"/>
        <v>3035.82</v>
      </c>
      <c r="N70" s="301">
        <f t="shared" ref="N70:AE70" si="4">SUM(N58:N69)</f>
        <v>11478.48</v>
      </c>
      <c r="O70" s="300">
        <f t="shared" si="4"/>
        <v>2523.4899999999998</v>
      </c>
      <c r="P70" s="301">
        <f t="shared" si="4"/>
        <v>13318.970000000001</v>
      </c>
      <c r="Q70" s="300">
        <f t="shared" si="4"/>
        <v>3653.9999999999995</v>
      </c>
      <c r="R70" s="299">
        <f t="shared" si="4"/>
        <v>4056.9700000000003</v>
      </c>
      <c r="S70" s="300">
        <f t="shared" si="4"/>
        <v>0</v>
      </c>
      <c r="T70" s="301">
        <f t="shared" si="4"/>
        <v>2090.27</v>
      </c>
      <c r="U70" s="300">
        <f t="shared" si="4"/>
        <v>16735.73</v>
      </c>
      <c r="V70" s="301">
        <f t="shared" si="4"/>
        <v>1443.81</v>
      </c>
      <c r="W70" s="300">
        <f t="shared" si="4"/>
        <v>12039.65</v>
      </c>
      <c r="X70" s="301">
        <f t="shared" si="4"/>
        <v>1418.5999999999997</v>
      </c>
      <c r="Y70" s="300">
        <f t="shared" si="4"/>
        <v>7992.6800000000012</v>
      </c>
      <c r="Z70" s="301">
        <f t="shared" si="4"/>
        <v>992.49999999999989</v>
      </c>
      <c r="AA70" s="300">
        <f t="shared" si="4"/>
        <v>12225.900000000001</v>
      </c>
      <c r="AB70" s="301">
        <f t="shared" si="4"/>
        <v>1721.8950000000002</v>
      </c>
      <c r="AC70" s="300">
        <f t="shared" si="4"/>
        <v>12123.609999999999</v>
      </c>
      <c r="AD70" s="301">
        <f t="shared" si="4"/>
        <v>395.23</v>
      </c>
      <c r="AE70" s="300">
        <f t="shared" si="4"/>
        <v>11858.759999999998</v>
      </c>
      <c r="AF70" s="301">
        <f t="shared" ref="AF70:AG70" si="5">SUM(AF58:AF69)</f>
        <v>42</v>
      </c>
      <c r="AG70" s="300">
        <f t="shared" si="5"/>
        <v>13066.330000000002</v>
      </c>
      <c r="AH70" s="301">
        <f t="shared" ref="AH70:AI70" si="6">SUM(AH58:AH69)</f>
        <v>267.73</v>
      </c>
      <c r="AI70" s="300">
        <f t="shared" si="6"/>
        <v>15389.03</v>
      </c>
    </row>
    <row r="71" spans="1:39" ht="13.5" thickBot="1" x14ac:dyDescent="0.25">
      <c r="A71" s="739" t="s">
        <v>837</v>
      </c>
      <c r="B71" s="740"/>
      <c r="C71" s="741"/>
      <c r="D71" s="288">
        <v>2039.7</v>
      </c>
      <c r="E71" s="289">
        <v>422.2</v>
      </c>
      <c r="F71" s="288">
        <v>712.6</v>
      </c>
      <c r="G71" s="289">
        <v>0</v>
      </c>
      <c r="H71" s="288">
        <v>0</v>
      </c>
      <c r="I71" s="289">
        <v>0</v>
      </c>
      <c r="J71" s="288">
        <v>29</v>
      </c>
      <c r="K71" s="289">
        <v>0</v>
      </c>
      <c r="L71" s="288">
        <v>80.400000000000006</v>
      </c>
      <c r="M71" s="289">
        <v>5773.3</v>
      </c>
      <c r="N71" s="288">
        <v>2927.8</v>
      </c>
      <c r="O71" s="289">
        <v>12370.5</v>
      </c>
      <c r="P71" s="288">
        <v>0</v>
      </c>
      <c r="Q71" s="289">
        <v>0</v>
      </c>
      <c r="R71" s="324">
        <v>5794.5</v>
      </c>
      <c r="S71" s="325">
        <v>5027.8999999999996</v>
      </c>
      <c r="T71" s="288">
        <v>0</v>
      </c>
      <c r="U71" s="289">
        <v>0</v>
      </c>
      <c r="V71" s="288">
        <v>0</v>
      </c>
      <c r="W71" s="289">
        <v>0</v>
      </c>
      <c r="X71" s="288"/>
      <c r="Y71" s="289"/>
      <c r="Z71" s="290">
        <v>0</v>
      </c>
      <c r="AA71" s="289">
        <v>0</v>
      </c>
      <c r="AB71" s="290">
        <v>0</v>
      </c>
      <c r="AC71" s="289">
        <v>0</v>
      </c>
      <c r="AD71" s="290">
        <v>0</v>
      </c>
      <c r="AE71" s="289">
        <v>0</v>
      </c>
      <c r="AF71" s="290">
        <v>0</v>
      </c>
      <c r="AG71" s="289">
        <v>0</v>
      </c>
      <c r="AH71" s="290">
        <v>0</v>
      </c>
      <c r="AI71" s="289">
        <v>0</v>
      </c>
    </row>
    <row r="72" spans="1:39" ht="13.5" thickBot="1" x14ac:dyDescent="0.25">
      <c r="A72" s="643" t="s">
        <v>566</v>
      </c>
      <c r="B72" s="644"/>
      <c r="C72" s="645"/>
      <c r="D72" s="316">
        <f t="shared" ref="D72:AA72" si="7">SUM(D70,D57,D71)</f>
        <v>13194.27</v>
      </c>
      <c r="E72" s="317">
        <f t="shared" si="7"/>
        <v>1368.3</v>
      </c>
      <c r="F72" s="316">
        <f t="shared" si="7"/>
        <v>15787.14</v>
      </c>
      <c r="G72" s="317">
        <f t="shared" si="7"/>
        <v>5369.65</v>
      </c>
      <c r="H72" s="316">
        <f t="shared" si="7"/>
        <v>11813.809999999998</v>
      </c>
      <c r="I72" s="317">
        <f t="shared" si="7"/>
        <v>3470.0000000000005</v>
      </c>
      <c r="J72" s="316">
        <f t="shared" si="7"/>
        <v>12126.449999999999</v>
      </c>
      <c r="K72" s="317">
        <f t="shared" si="7"/>
        <v>10373.100000000002</v>
      </c>
      <c r="L72" s="316">
        <f t="shared" si="7"/>
        <v>21034.15</v>
      </c>
      <c r="M72" s="317">
        <f t="shared" si="7"/>
        <v>12100.93</v>
      </c>
      <c r="N72" s="316">
        <f t="shared" si="7"/>
        <v>24335.19</v>
      </c>
      <c r="O72" s="317">
        <f t="shared" si="7"/>
        <v>18723.91</v>
      </c>
      <c r="P72" s="316">
        <f t="shared" si="7"/>
        <v>24110.449999999997</v>
      </c>
      <c r="Q72" s="317">
        <f t="shared" si="7"/>
        <v>7959.9399999999987</v>
      </c>
      <c r="R72" s="316">
        <f t="shared" si="7"/>
        <v>13913.01</v>
      </c>
      <c r="S72" s="317">
        <f t="shared" si="7"/>
        <v>7650.9499999999989</v>
      </c>
      <c r="T72" s="316">
        <f t="shared" si="7"/>
        <v>4225.7199999999993</v>
      </c>
      <c r="U72" s="317">
        <f t="shared" si="7"/>
        <v>18544.63</v>
      </c>
      <c r="V72" s="316">
        <f t="shared" si="7"/>
        <v>3736.49</v>
      </c>
      <c r="W72" s="317">
        <f t="shared" si="7"/>
        <v>15029.25</v>
      </c>
      <c r="X72" s="316">
        <f t="shared" si="7"/>
        <v>2659.2799999999997</v>
      </c>
      <c r="Y72" s="317">
        <f t="shared" si="7"/>
        <v>9347.5600000000013</v>
      </c>
      <c r="Z72" s="316">
        <f t="shared" si="7"/>
        <v>2207.1000000000004</v>
      </c>
      <c r="AA72" s="317">
        <f t="shared" si="7"/>
        <v>14751.000000000002</v>
      </c>
      <c r="AB72" s="316">
        <f t="shared" ref="AB72:AG72" si="8">SUM(AB70,AB57,AB71)</f>
        <v>2589.7050000000004</v>
      </c>
      <c r="AC72" s="317">
        <f t="shared" si="8"/>
        <v>16307.519999999999</v>
      </c>
      <c r="AD72" s="316">
        <f t="shared" si="8"/>
        <v>745.61</v>
      </c>
      <c r="AE72" s="317">
        <f t="shared" si="8"/>
        <v>16891.539999999997</v>
      </c>
      <c r="AF72" s="316">
        <f t="shared" si="8"/>
        <v>329.71000000000004</v>
      </c>
      <c r="AG72" s="317">
        <f t="shared" si="8"/>
        <v>18340.16</v>
      </c>
      <c r="AH72" s="316">
        <f t="shared" ref="AH72:AI72" si="9">SUM(AH70,AH57,AH71)</f>
        <v>463.68999999999994</v>
      </c>
      <c r="AI72" s="317">
        <f t="shared" si="9"/>
        <v>23242.79</v>
      </c>
    </row>
    <row r="73" spans="1:39" ht="13.5" thickBot="1" x14ac:dyDescent="0.25">
      <c r="A73" s="748"/>
      <c r="B73" s="749"/>
      <c r="C73" s="750"/>
      <c r="D73" s="751">
        <v>14562.57</v>
      </c>
      <c r="E73" s="752"/>
      <c r="F73" s="751">
        <v>21156.79</v>
      </c>
      <c r="G73" s="752"/>
      <c r="H73" s="751">
        <v>15283.81</v>
      </c>
      <c r="I73" s="752"/>
      <c r="J73" s="751">
        <v>22499.55</v>
      </c>
      <c r="K73" s="752"/>
      <c r="L73" s="751">
        <v>33135.08</v>
      </c>
      <c r="M73" s="752"/>
      <c r="N73" s="751">
        <v>43059.1</v>
      </c>
      <c r="O73" s="752"/>
      <c r="P73" s="751">
        <v>32070.39</v>
      </c>
      <c r="Q73" s="752"/>
      <c r="R73" s="751">
        <v>21563.96</v>
      </c>
      <c r="S73" s="752"/>
      <c r="T73" s="751">
        <v>22770.35</v>
      </c>
      <c r="U73" s="752"/>
      <c r="V73" s="751">
        <v>18765.740000000002</v>
      </c>
      <c r="W73" s="752"/>
      <c r="X73" s="751">
        <v>12006.84</v>
      </c>
      <c r="Y73" s="752"/>
      <c r="Z73" s="751">
        <v>16958.099999999999</v>
      </c>
      <c r="AA73" s="752"/>
      <c r="AB73" s="751">
        <v>18897.23</v>
      </c>
      <c r="AC73" s="752"/>
      <c r="AD73" s="751">
        <v>17637.150000000001</v>
      </c>
      <c r="AE73" s="752"/>
      <c r="AF73" s="751">
        <v>18669.87</v>
      </c>
      <c r="AG73" s="752"/>
      <c r="AH73" s="751">
        <v>23706.48</v>
      </c>
      <c r="AI73" s="752"/>
    </row>
    <row r="74" spans="1:39" x14ac:dyDescent="0.2">
      <c r="A74" s="50" t="s">
        <v>8</v>
      </c>
      <c r="B74" s="51" t="s">
        <v>236</v>
      </c>
      <c r="C74" s="66"/>
      <c r="D74" s="180" t="s">
        <v>148</v>
      </c>
      <c r="E74" s="66"/>
      <c r="F74" s="106" t="s">
        <v>71</v>
      </c>
      <c r="G74" s="51" t="s">
        <v>83</v>
      </c>
      <c r="H74" s="106" t="s">
        <v>73</v>
      </c>
      <c r="I74" s="51" t="s">
        <v>84</v>
      </c>
      <c r="J74" s="66"/>
    </row>
    <row r="75" spans="1:39" x14ac:dyDescent="0.2">
      <c r="A75" s="52" t="s">
        <v>742</v>
      </c>
      <c r="B75" s="51" t="s">
        <v>450</v>
      </c>
      <c r="C75" s="66"/>
      <c r="D75" s="66"/>
      <c r="E75" s="66"/>
      <c r="F75" s="66"/>
      <c r="G75" s="66"/>
      <c r="H75" s="66"/>
      <c r="I75" s="66"/>
      <c r="J75" s="66"/>
    </row>
    <row r="76" spans="1:39" ht="13.5" thickBot="1" x14ac:dyDescent="0.25">
      <c r="A76" s="66"/>
      <c r="B76" s="66"/>
      <c r="C76" s="66"/>
      <c r="D76" s="66"/>
      <c r="E76" s="66"/>
      <c r="F76" s="66"/>
      <c r="G76" s="66"/>
      <c r="H76" s="66"/>
      <c r="I76" s="66"/>
      <c r="J76" s="66"/>
    </row>
    <row r="77" spans="1:39" ht="13.5" thickBot="1" x14ac:dyDescent="0.25">
      <c r="A77" s="595" t="s">
        <v>567</v>
      </c>
      <c r="B77" s="596"/>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6"/>
      <c r="AL77" s="596"/>
      <c r="AM77" s="597"/>
    </row>
    <row r="78" spans="1:39" ht="13.5" thickBot="1" x14ac:dyDescent="0.25">
      <c r="A78" s="584" t="s">
        <v>23</v>
      </c>
      <c r="B78" s="585"/>
      <c r="C78" s="586"/>
      <c r="D78" s="881" t="s">
        <v>0</v>
      </c>
      <c r="E78" s="882"/>
      <c r="F78" s="882"/>
      <c r="G78" s="882"/>
      <c r="H78" s="882"/>
      <c r="I78" s="882"/>
      <c r="J78" s="882"/>
      <c r="K78" s="882"/>
      <c r="L78" s="882"/>
      <c r="M78" s="882"/>
      <c r="N78" s="882"/>
      <c r="O78" s="882"/>
      <c r="P78" s="882"/>
      <c r="Q78" s="882"/>
      <c r="R78" s="882"/>
      <c r="S78" s="882"/>
      <c r="T78" s="882"/>
      <c r="U78" s="882"/>
      <c r="V78" s="882"/>
      <c r="W78" s="882"/>
      <c r="X78" s="882"/>
      <c r="Y78" s="882"/>
      <c r="Z78" s="882"/>
      <c r="AA78" s="882"/>
      <c r="AB78" s="882"/>
      <c r="AC78" s="882"/>
      <c r="AD78" s="882"/>
      <c r="AE78" s="882"/>
      <c r="AF78" s="882"/>
      <c r="AG78" s="882"/>
      <c r="AH78" s="882"/>
      <c r="AI78" s="882"/>
      <c r="AJ78" s="882"/>
      <c r="AK78" s="882"/>
      <c r="AL78" s="882"/>
      <c r="AM78" s="883"/>
    </row>
    <row r="79" spans="1:39" x14ac:dyDescent="0.2">
      <c r="A79" s="651"/>
      <c r="B79" s="652"/>
      <c r="C79" s="688"/>
      <c r="D79" s="655">
        <v>1998</v>
      </c>
      <c r="E79" s="656"/>
      <c r="F79" s="689">
        <v>1999</v>
      </c>
      <c r="G79" s="656"/>
      <c r="H79" s="655">
        <v>2000</v>
      </c>
      <c r="I79" s="656"/>
      <c r="J79" s="689">
        <v>2001</v>
      </c>
      <c r="K79" s="656"/>
      <c r="L79" s="689">
        <v>2002</v>
      </c>
      <c r="M79" s="656"/>
      <c r="N79" s="689">
        <v>2003</v>
      </c>
      <c r="O79" s="656"/>
      <c r="P79" s="689">
        <v>2004</v>
      </c>
      <c r="Q79" s="656"/>
      <c r="R79" s="689">
        <v>2005</v>
      </c>
      <c r="S79" s="656"/>
      <c r="T79" s="689">
        <v>2006</v>
      </c>
      <c r="U79" s="656"/>
      <c r="V79" s="689">
        <v>2007</v>
      </c>
      <c r="W79" s="656"/>
      <c r="X79" s="689">
        <v>2008</v>
      </c>
      <c r="Y79" s="656"/>
      <c r="Z79" s="689">
        <v>2009</v>
      </c>
      <c r="AA79" s="656"/>
      <c r="AB79" s="689" t="s">
        <v>741</v>
      </c>
      <c r="AC79" s="656"/>
      <c r="AD79" s="689">
        <v>2011</v>
      </c>
      <c r="AE79" s="656"/>
      <c r="AF79" s="689">
        <v>2012</v>
      </c>
      <c r="AG79" s="656"/>
      <c r="AH79" s="689">
        <v>2013</v>
      </c>
      <c r="AI79" s="656"/>
      <c r="AJ79" s="689">
        <v>2014</v>
      </c>
      <c r="AK79" s="656"/>
      <c r="AL79" s="689">
        <v>2015</v>
      </c>
      <c r="AM79" s="656"/>
    </row>
    <row r="80" spans="1:39" ht="13.5" thickBot="1" x14ac:dyDescent="0.25">
      <c r="A80" s="587"/>
      <c r="B80" s="588"/>
      <c r="C80" s="589"/>
      <c r="D80" s="141" t="s">
        <v>64</v>
      </c>
      <c r="E80" s="139" t="s">
        <v>65</v>
      </c>
      <c r="F80" s="138" t="s">
        <v>64</v>
      </c>
      <c r="G80" s="139" t="s">
        <v>65</v>
      </c>
      <c r="H80" s="141" t="s">
        <v>64</v>
      </c>
      <c r="I80" s="139" t="s">
        <v>65</v>
      </c>
      <c r="J80" s="138" t="s">
        <v>64</v>
      </c>
      <c r="K80" s="139" t="s">
        <v>65</v>
      </c>
      <c r="L80" s="138" t="s">
        <v>64</v>
      </c>
      <c r="M80" s="139" t="s">
        <v>65</v>
      </c>
      <c r="N80" s="138" t="s">
        <v>64</v>
      </c>
      <c r="O80" s="139" t="s">
        <v>65</v>
      </c>
      <c r="P80" s="138" t="s">
        <v>64</v>
      </c>
      <c r="Q80" s="139" t="s">
        <v>65</v>
      </c>
      <c r="R80" s="138" t="s">
        <v>64</v>
      </c>
      <c r="S80" s="139" t="s">
        <v>65</v>
      </c>
      <c r="T80" s="138" t="s">
        <v>64</v>
      </c>
      <c r="U80" s="139" t="s">
        <v>65</v>
      </c>
      <c r="V80" s="138" t="s">
        <v>64</v>
      </c>
      <c r="W80" s="139" t="s">
        <v>65</v>
      </c>
      <c r="X80" s="138" t="s">
        <v>64</v>
      </c>
      <c r="Y80" s="139" t="s">
        <v>65</v>
      </c>
      <c r="Z80" s="138" t="s">
        <v>64</v>
      </c>
      <c r="AA80" s="139" t="s">
        <v>65</v>
      </c>
      <c r="AB80" s="138" t="s">
        <v>64</v>
      </c>
      <c r="AC80" s="139" t="s">
        <v>65</v>
      </c>
      <c r="AD80" s="138" t="s">
        <v>64</v>
      </c>
      <c r="AE80" s="139" t="s">
        <v>65</v>
      </c>
      <c r="AF80" s="138" t="s">
        <v>64</v>
      </c>
      <c r="AG80" s="139" t="s">
        <v>65</v>
      </c>
      <c r="AH80" s="138" t="s">
        <v>64</v>
      </c>
      <c r="AI80" s="139" t="s">
        <v>65</v>
      </c>
      <c r="AJ80" s="138" t="s">
        <v>64</v>
      </c>
      <c r="AK80" s="139" t="s">
        <v>65</v>
      </c>
      <c r="AL80" s="138" t="s">
        <v>64</v>
      </c>
      <c r="AM80" s="139" t="s">
        <v>65</v>
      </c>
    </row>
    <row r="81" spans="1:39" x14ac:dyDescent="0.2">
      <c r="A81" s="878" t="s">
        <v>106</v>
      </c>
      <c r="B81" s="879"/>
      <c r="C81" s="880"/>
      <c r="D81" s="177">
        <v>0</v>
      </c>
      <c r="E81" s="69">
        <v>0</v>
      </c>
      <c r="F81" s="177">
        <v>0</v>
      </c>
      <c r="G81" s="69">
        <v>0</v>
      </c>
      <c r="H81" s="108">
        <v>0</v>
      </c>
      <c r="I81" s="69">
        <v>0</v>
      </c>
      <c r="J81" s="182">
        <v>0</v>
      </c>
      <c r="K81" s="183">
        <v>0</v>
      </c>
      <c r="L81" s="182">
        <v>0</v>
      </c>
      <c r="M81" s="183">
        <v>0</v>
      </c>
      <c r="N81" s="182">
        <v>0</v>
      </c>
      <c r="O81" s="183">
        <v>0</v>
      </c>
      <c r="P81" s="182">
        <v>0</v>
      </c>
      <c r="Q81" s="44">
        <v>0</v>
      </c>
      <c r="R81" s="182">
        <v>0</v>
      </c>
      <c r="S81" s="44">
        <v>0</v>
      </c>
      <c r="T81" s="182">
        <v>1</v>
      </c>
      <c r="U81" s="44">
        <v>1.2</v>
      </c>
      <c r="V81" s="182">
        <v>0</v>
      </c>
      <c r="W81" s="44">
        <v>0</v>
      </c>
      <c r="X81" s="182">
        <v>0</v>
      </c>
      <c r="Y81" s="183">
        <v>0</v>
      </c>
      <c r="Z81" s="182">
        <v>0</v>
      </c>
      <c r="AA81" s="44">
        <v>0</v>
      </c>
      <c r="AB81" s="182">
        <v>0</v>
      </c>
      <c r="AC81" s="44">
        <v>0</v>
      </c>
      <c r="AD81" s="182"/>
      <c r="AE81" s="44">
        <v>0</v>
      </c>
      <c r="AF81" s="182">
        <v>0.08</v>
      </c>
      <c r="AG81" s="44">
        <v>0</v>
      </c>
      <c r="AH81" s="182">
        <v>0</v>
      </c>
      <c r="AI81" s="44">
        <v>0</v>
      </c>
      <c r="AJ81" s="182">
        <v>0</v>
      </c>
      <c r="AK81" s="44">
        <v>0</v>
      </c>
      <c r="AL81" s="182">
        <v>0</v>
      </c>
      <c r="AM81" s="44">
        <v>0</v>
      </c>
    </row>
    <row r="82" spans="1:39" x14ac:dyDescent="0.2">
      <c r="A82" s="873" t="s">
        <v>217</v>
      </c>
      <c r="B82" s="874"/>
      <c r="C82" s="875"/>
      <c r="D82" s="177">
        <v>0</v>
      </c>
      <c r="E82" s="69">
        <v>0</v>
      </c>
      <c r="F82" s="177">
        <v>0</v>
      </c>
      <c r="G82" s="69">
        <v>0</v>
      </c>
      <c r="H82" s="108">
        <v>0</v>
      </c>
      <c r="I82" s="69">
        <v>0</v>
      </c>
      <c r="J82" s="182">
        <v>0</v>
      </c>
      <c r="K82" s="183">
        <v>0</v>
      </c>
      <c r="L82" s="182">
        <v>0</v>
      </c>
      <c r="M82" s="183">
        <v>0</v>
      </c>
      <c r="N82" s="182">
        <v>0</v>
      </c>
      <c r="O82" s="183">
        <v>0</v>
      </c>
      <c r="P82" s="182">
        <v>0</v>
      </c>
      <c r="Q82" s="44">
        <v>0</v>
      </c>
      <c r="R82" s="182">
        <v>0</v>
      </c>
      <c r="S82" s="44">
        <v>0</v>
      </c>
      <c r="T82" s="182">
        <v>0.7</v>
      </c>
      <c r="U82" s="44">
        <v>0</v>
      </c>
      <c r="V82" s="182">
        <v>0</v>
      </c>
      <c r="W82" s="44">
        <v>0</v>
      </c>
      <c r="X82" s="182">
        <v>1</v>
      </c>
      <c r="Y82" s="183">
        <v>0</v>
      </c>
      <c r="Z82" s="182">
        <v>0</v>
      </c>
      <c r="AA82" s="44">
        <v>0</v>
      </c>
      <c r="AB82" s="182">
        <v>0</v>
      </c>
      <c r="AC82" s="44">
        <v>0</v>
      </c>
      <c r="AD82" s="182">
        <v>1.5</v>
      </c>
      <c r="AE82" s="44">
        <v>0</v>
      </c>
      <c r="AF82" s="182">
        <v>0.2</v>
      </c>
      <c r="AG82" s="44">
        <v>0</v>
      </c>
      <c r="AH82" s="182">
        <v>0</v>
      </c>
      <c r="AI82" s="44">
        <v>0</v>
      </c>
      <c r="AJ82" s="182">
        <v>0</v>
      </c>
      <c r="AK82" s="44">
        <v>0</v>
      </c>
      <c r="AL82" s="182">
        <v>7.6</v>
      </c>
      <c r="AM82" s="44">
        <v>0</v>
      </c>
    </row>
    <row r="83" spans="1:39" x14ac:dyDescent="0.2">
      <c r="A83" s="873" t="s">
        <v>108</v>
      </c>
      <c r="B83" s="874"/>
      <c r="C83" s="875"/>
      <c r="D83" s="177">
        <v>0</v>
      </c>
      <c r="E83" s="69">
        <v>0</v>
      </c>
      <c r="F83" s="177">
        <v>0</v>
      </c>
      <c r="G83" s="69">
        <v>0</v>
      </c>
      <c r="H83" s="108">
        <v>0</v>
      </c>
      <c r="I83" s="69">
        <v>0</v>
      </c>
      <c r="J83" s="182">
        <v>0</v>
      </c>
      <c r="K83" s="183">
        <v>0</v>
      </c>
      <c r="L83" s="182">
        <v>0</v>
      </c>
      <c r="M83" s="183">
        <v>0</v>
      </c>
      <c r="N83" s="182">
        <v>0</v>
      </c>
      <c r="O83" s="183">
        <v>0</v>
      </c>
      <c r="P83" s="182">
        <v>0</v>
      </c>
      <c r="Q83" s="44">
        <v>0</v>
      </c>
      <c r="R83" s="182">
        <v>0</v>
      </c>
      <c r="S83" s="44">
        <v>0</v>
      </c>
      <c r="T83" s="182">
        <v>0</v>
      </c>
      <c r="U83" s="44">
        <v>0</v>
      </c>
      <c r="V83" s="182">
        <v>0</v>
      </c>
      <c r="W83" s="44">
        <v>0</v>
      </c>
      <c r="X83" s="182">
        <v>0</v>
      </c>
      <c r="Y83" s="183">
        <v>0</v>
      </c>
      <c r="Z83" s="182">
        <v>0</v>
      </c>
      <c r="AA83" s="44">
        <v>0</v>
      </c>
      <c r="AB83" s="182">
        <v>0</v>
      </c>
      <c r="AC83" s="44">
        <v>0</v>
      </c>
      <c r="AD83" s="182">
        <v>0</v>
      </c>
      <c r="AE83" s="44">
        <v>0</v>
      </c>
      <c r="AF83" s="182">
        <v>0</v>
      </c>
      <c r="AG83" s="44">
        <v>0</v>
      </c>
      <c r="AH83" s="182">
        <v>0</v>
      </c>
      <c r="AI83" s="44">
        <v>0</v>
      </c>
      <c r="AJ83" s="182">
        <v>0</v>
      </c>
      <c r="AK83" s="44">
        <v>4</v>
      </c>
      <c r="AL83" s="182">
        <v>0</v>
      </c>
      <c r="AM83" s="44"/>
    </row>
    <row r="84" spans="1:39" x14ac:dyDescent="0.2">
      <c r="A84" s="575" t="s">
        <v>811</v>
      </c>
      <c r="B84" s="576"/>
      <c r="C84" s="631"/>
      <c r="D84" s="177">
        <v>0</v>
      </c>
      <c r="E84" s="69">
        <v>0</v>
      </c>
      <c r="F84" s="177">
        <v>0</v>
      </c>
      <c r="G84" s="69">
        <v>0</v>
      </c>
      <c r="H84" s="108">
        <v>0</v>
      </c>
      <c r="I84" s="69">
        <v>0</v>
      </c>
      <c r="J84" s="182">
        <v>51.9</v>
      </c>
      <c r="K84" s="183">
        <v>0</v>
      </c>
      <c r="L84" s="182">
        <v>6.5</v>
      </c>
      <c r="M84" s="183">
        <v>0</v>
      </c>
      <c r="N84" s="182">
        <v>40.299999999999997</v>
      </c>
      <c r="O84" s="183">
        <v>0</v>
      </c>
      <c r="P84" s="182">
        <v>1.5</v>
      </c>
      <c r="Q84" s="44">
        <v>0</v>
      </c>
      <c r="R84" s="182">
        <v>129</v>
      </c>
      <c r="S84" s="44">
        <v>0</v>
      </c>
      <c r="T84" s="182">
        <v>499.4</v>
      </c>
      <c r="U84" s="44">
        <v>0</v>
      </c>
      <c r="V84" s="182">
        <v>139.5</v>
      </c>
      <c r="W84" s="44">
        <v>0</v>
      </c>
      <c r="X84" s="182">
        <v>3</v>
      </c>
      <c r="Y84" s="183">
        <v>0</v>
      </c>
      <c r="Z84" s="182">
        <v>0</v>
      </c>
      <c r="AA84" s="44">
        <v>0</v>
      </c>
      <c r="AB84" s="182">
        <v>0</v>
      </c>
      <c r="AC84" s="44">
        <v>0</v>
      </c>
      <c r="AD84" s="182">
        <v>0</v>
      </c>
      <c r="AE84" s="44">
        <v>0</v>
      </c>
      <c r="AF84" s="182">
        <v>0</v>
      </c>
      <c r="AG84" s="44">
        <v>0</v>
      </c>
      <c r="AH84" s="182">
        <v>0</v>
      </c>
      <c r="AI84" s="44">
        <v>0</v>
      </c>
      <c r="AJ84" s="182">
        <v>0</v>
      </c>
      <c r="AK84" s="44">
        <v>0</v>
      </c>
      <c r="AL84" s="182">
        <v>0</v>
      </c>
      <c r="AM84" s="44">
        <v>0</v>
      </c>
    </row>
    <row r="85" spans="1:39" x14ac:dyDescent="0.2">
      <c r="A85" s="575" t="s">
        <v>812</v>
      </c>
      <c r="B85" s="576"/>
      <c r="C85" s="631"/>
      <c r="D85" s="172">
        <v>0</v>
      </c>
      <c r="E85" s="72">
        <v>0</v>
      </c>
      <c r="F85" s="172">
        <v>0</v>
      </c>
      <c r="G85" s="72">
        <v>0</v>
      </c>
      <c r="H85" s="102">
        <v>0</v>
      </c>
      <c r="I85" s="72">
        <v>0</v>
      </c>
      <c r="J85" s="263">
        <v>0</v>
      </c>
      <c r="K85" s="264">
        <v>0</v>
      </c>
      <c r="L85" s="263">
        <v>0</v>
      </c>
      <c r="M85" s="264">
        <v>0</v>
      </c>
      <c r="N85" s="263">
        <v>0.2</v>
      </c>
      <c r="O85" s="264">
        <v>0</v>
      </c>
      <c r="P85" s="263">
        <v>0</v>
      </c>
      <c r="Q85" s="42">
        <v>0</v>
      </c>
      <c r="R85" s="263">
        <v>0</v>
      </c>
      <c r="S85" s="42">
        <v>0</v>
      </c>
      <c r="T85" s="263">
        <v>1</v>
      </c>
      <c r="U85" s="42">
        <v>0</v>
      </c>
      <c r="V85" s="263">
        <v>0</v>
      </c>
      <c r="W85" s="42">
        <v>0</v>
      </c>
      <c r="X85" s="263">
        <v>0</v>
      </c>
      <c r="Y85" s="264">
        <v>0</v>
      </c>
      <c r="Z85" s="263">
        <v>0</v>
      </c>
      <c r="AA85" s="42">
        <v>0</v>
      </c>
      <c r="AB85" s="263">
        <v>0</v>
      </c>
      <c r="AC85" s="42">
        <v>0</v>
      </c>
      <c r="AD85" s="263">
        <v>0</v>
      </c>
      <c r="AE85" s="42">
        <v>0</v>
      </c>
      <c r="AF85" s="263">
        <v>0</v>
      </c>
      <c r="AG85" s="42">
        <v>0</v>
      </c>
      <c r="AH85" s="263">
        <v>0</v>
      </c>
      <c r="AI85" s="42">
        <v>0</v>
      </c>
      <c r="AJ85" s="263">
        <v>0</v>
      </c>
      <c r="AK85" s="42">
        <v>0</v>
      </c>
      <c r="AL85" s="263">
        <v>0</v>
      </c>
      <c r="AM85" s="42">
        <v>0</v>
      </c>
    </row>
    <row r="86" spans="1:39" x14ac:dyDescent="0.2">
      <c r="A86" s="575" t="s">
        <v>436</v>
      </c>
      <c r="B86" s="576"/>
      <c r="C86" s="631"/>
      <c r="D86" s="172">
        <v>0</v>
      </c>
      <c r="E86" s="72">
        <v>0</v>
      </c>
      <c r="F86" s="172">
        <v>0</v>
      </c>
      <c r="G86" s="72">
        <v>0</v>
      </c>
      <c r="H86" s="102">
        <v>0</v>
      </c>
      <c r="I86" s="72">
        <v>0</v>
      </c>
      <c r="J86" s="263">
        <v>3</v>
      </c>
      <c r="K86" s="264">
        <v>0</v>
      </c>
      <c r="L86" s="263">
        <v>50.6</v>
      </c>
      <c r="M86" s="264">
        <v>0</v>
      </c>
      <c r="N86" s="263">
        <v>112.6</v>
      </c>
      <c r="O86" s="264">
        <v>0</v>
      </c>
      <c r="P86" s="263">
        <v>71.099999999999994</v>
      </c>
      <c r="Q86" s="42">
        <v>0</v>
      </c>
      <c r="R86" s="263">
        <v>150.80000000000001</v>
      </c>
      <c r="S86" s="42">
        <v>0</v>
      </c>
      <c r="T86" s="263">
        <v>79.599999999999994</v>
      </c>
      <c r="U86" s="42">
        <v>1.3</v>
      </c>
      <c r="V86" s="263">
        <v>9</v>
      </c>
      <c r="W86" s="42">
        <v>0</v>
      </c>
      <c r="X86" s="263">
        <v>2</v>
      </c>
      <c r="Y86" s="264">
        <v>0</v>
      </c>
      <c r="Z86" s="263">
        <v>1.6</v>
      </c>
      <c r="AA86" s="42">
        <v>0</v>
      </c>
      <c r="AB86" s="263">
        <v>2.5</v>
      </c>
      <c r="AC86" s="42">
        <v>0</v>
      </c>
      <c r="AD86" s="263">
        <v>4.2</v>
      </c>
      <c r="AE86" s="42">
        <v>0</v>
      </c>
      <c r="AF86" s="263">
        <v>0</v>
      </c>
      <c r="AG86" s="42">
        <v>0</v>
      </c>
      <c r="AH86" s="263">
        <v>7</v>
      </c>
      <c r="AI86" s="42">
        <v>0</v>
      </c>
      <c r="AJ86" s="263">
        <v>0</v>
      </c>
      <c r="AK86" s="42">
        <v>0</v>
      </c>
      <c r="AL86" s="263">
        <v>0</v>
      </c>
      <c r="AM86" s="42">
        <v>1.5</v>
      </c>
    </row>
    <row r="87" spans="1:39" x14ac:dyDescent="0.2">
      <c r="A87" s="575" t="s">
        <v>28</v>
      </c>
      <c r="B87" s="576"/>
      <c r="C87" s="631"/>
      <c r="D87" s="172">
        <v>0</v>
      </c>
      <c r="E87" s="72">
        <v>0</v>
      </c>
      <c r="F87" s="172">
        <v>0</v>
      </c>
      <c r="G87" s="72">
        <v>0</v>
      </c>
      <c r="H87" s="102">
        <v>0</v>
      </c>
      <c r="I87" s="72">
        <v>0</v>
      </c>
      <c r="J87" s="263">
        <v>0</v>
      </c>
      <c r="K87" s="264">
        <v>0</v>
      </c>
      <c r="L87" s="263">
        <v>0</v>
      </c>
      <c r="M87" s="264">
        <v>0</v>
      </c>
      <c r="N87" s="263">
        <v>0</v>
      </c>
      <c r="O87" s="264">
        <v>0</v>
      </c>
      <c r="P87" s="263">
        <v>0</v>
      </c>
      <c r="Q87" s="42">
        <v>0</v>
      </c>
      <c r="R87" s="263">
        <v>0</v>
      </c>
      <c r="S87" s="42">
        <v>0</v>
      </c>
      <c r="T87" s="263">
        <v>1.9</v>
      </c>
      <c r="U87" s="42">
        <v>0</v>
      </c>
      <c r="V87" s="263">
        <v>0</v>
      </c>
      <c r="W87" s="42">
        <v>0</v>
      </c>
      <c r="X87" s="263">
        <v>0</v>
      </c>
      <c r="Y87" s="264">
        <v>0</v>
      </c>
      <c r="Z87" s="263">
        <v>0</v>
      </c>
      <c r="AA87" s="42">
        <v>0</v>
      </c>
      <c r="AB87" s="263">
        <v>0</v>
      </c>
      <c r="AC87" s="42">
        <v>0</v>
      </c>
      <c r="AD87" s="263">
        <v>0</v>
      </c>
      <c r="AE87" s="42">
        <v>0</v>
      </c>
      <c r="AF87" s="263">
        <v>0</v>
      </c>
      <c r="AG87" s="42">
        <v>0</v>
      </c>
      <c r="AH87" s="263">
        <v>0</v>
      </c>
      <c r="AI87" s="42">
        <v>0</v>
      </c>
      <c r="AJ87" s="263">
        <v>0</v>
      </c>
      <c r="AK87" s="42">
        <v>0</v>
      </c>
      <c r="AL87" s="263">
        <v>0</v>
      </c>
      <c r="AM87" s="42">
        <v>0</v>
      </c>
    </row>
    <row r="88" spans="1:39" x14ac:dyDescent="0.2">
      <c r="A88" s="575" t="s">
        <v>225</v>
      </c>
      <c r="B88" s="576"/>
      <c r="C88" s="631"/>
      <c r="D88" s="172">
        <v>0</v>
      </c>
      <c r="E88" s="72">
        <v>0</v>
      </c>
      <c r="F88" s="172">
        <v>0</v>
      </c>
      <c r="G88" s="72">
        <v>0</v>
      </c>
      <c r="H88" s="102">
        <v>0</v>
      </c>
      <c r="I88" s="72">
        <v>0</v>
      </c>
      <c r="J88" s="263">
        <v>0</v>
      </c>
      <c r="K88" s="264">
        <v>0</v>
      </c>
      <c r="L88" s="263">
        <v>5.2</v>
      </c>
      <c r="M88" s="264">
        <v>0</v>
      </c>
      <c r="N88" s="263">
        <v>0</v>
      </c>
      <c r="O88" s="264">
        <v>0</v>
      </c>
      <c r="P88" s="263">
        <v>0</v>
      </c>
      <c r="Q88" s="42">
        <v>0</v>
      </c>
      <c r="R88" s="263">
        <v>1</v>
      </c>
      <c r="S88" s="42">
        <v>0</v>
      </c>
      <c r="T88" s="263">
        <v>2.5</v>
      </c>
      <c r="U88" s="42">
        <v>0</v>
      </c>
      <c r="V88" s="263">
        <v>0</v>
      </c>
      <c r="W88" s="42">
        <v>0</v>
      </c>
      <c r="X88" s="263">
        <v>0</v>
      </c>
      <c r="Y88" s="264">
        <v>0</v>
      </c>
      <c r="Z88" s="263">
        <v>0</v>
      </c>
      <c r="AA88" s="42">
        <v>0</v>
      </c>
      <c r="AB88" s="263">
        <v>0</v>
      </c>
      <c r="AC88" s="42">
        <v>0</v>
      </c>
      <c r="AD88" s="263">
        <v>0.4</v>
      </c>
      <c r="AE88" s="42">
        <v>0</v>
      </c>
      <c r="AF88" s="263">
        <v>0</v>
      </c>
      <c r="AG88" s="42">
        <v>0</v>
      </c>
      <c r="AH88" s="263">
        <v>0</v>
      </c>
      <c r="AI88" s="42">
        <v>0</v>
      </c>
      <c r="AJ88" s="263">
        <v>0</v>
      </c>
      <c r="AK88" s="42">
        <v>0</v>
      </c>
      <c r="AL88" s="263">
        <v>0</v>
      </c>
      <c r="AM88" s="42">
        <v>0</v>
      </c>
    </row>
    <row r="89" spans="1:39" x14ac:dyDescent="0.2">
      <c r="A89" s="578" t="s">
        <v>845</v>
      </c>
      <c r="B89" s="579"/>
      <c r="C89" s="662"/>
      <c r="D89" s="172">
        <v>0</v>
      </c>
      <c r="E89" s="72">
        <v>0</v>
      </c>
      <c r="F89" s="172">
        <v>0</v>
      </c>
      <c r="G89" s="72">
        <v>0</v>
      </c>
      <c r="H89" s="102">
        <v>0</v>
      </c>
      <c r="I89" s="72">
        <v>0</v>
      </c>
      <c r="J89" s="263">
        <v>0</v>
      </c>
      <c r="K89" s="264">
        <v>0</v>
      </c>
      <c r="L89" s="263">
        <v>0</v>
      </c>
      <c r="M89" s="264">
        <v>0</v>
      </c>
      <c r="N89" s="263">
        <v>0</v>
      </c>
      <c r="O89" s="264">
        <v>0</v>
      </c>
      <c r="P89" s="263">
        <v>0</v>
      </c>
      <c r="Q89" s="264">
        <v>0</v>
      </c>
      <c r="R89" s="263">
        <v>0</v>
      </c>
      <c r="S89" s="264">
        <v>0</v>
      </c>
      <c r="T89" s="263">
        <v>0</v>
      </c>
      <c r="U89" s="264">
        <v>0</v>
      </c>
      <c r="V89" s="263">
        <v>0</v>
      </c>
      <c r="W89" s="264">
        <v>0</v>
      </c>
      <c r="X89" s="263">
        <v>0</v>
      </c>
      <c r="Y89" s="264">
        <v>0</v>
      </c>
      <c r="Z89" s="263">
        <v>0</v>
      </c>
      <c r="AA89" s="264">
        <v>0</v>
      </c>
      <c r="AB89" s="263">
        <v>0</v>
      </c>
      <c r="AC89" s="264">
        <v>0</v>
      </c>
      <c r="AD89" s="263">
        <v>0</v>
      </c>
      <c r="AE89" s="264">
        <v>0</v>
      </c>
      <c r="AF89" s="263">
        <v>0</v>
      </c>
      <c r="AG89" s="264">
        <v>0</v>
      </c>
      <c r="AH89" s="263">
        <v>0</v>
      </c>
      <c r="AI89" s="264">
        <v>0</v>
      </c>
      <c r="AJ89" s="263">
        <v>0</v>
      </c>
      <c r="AK89" s="264">
        <v>0</v>
      </c>
      <c r="AL89" s="263">
        <v>0.75</v>
      </c>
      <c r="AM89" s="42">
        <v>0</v>
      </c>
    </row>
    <row r="90" spans="1:39" x14ac:dyDescent="0.2">
      <c r="A90" s="578" t="s">
        <v>804</v>
      </c>
      <c r="B90" s="579"/>
      <c r="C90" s="662"/>
      <c r="D90" s="177">
        <v>0</v>
      </c>
      <c r="E90" s="69">
        <v>0</v>
      </c>
      <c r="F90" s="177">
        <v>0</v>
      </c>
      <c r="G90" s="69">
        <v>0</v>
      </c>
      <c r="H90" s="108">
        <v>0</v>
      </c>
      <c r="I90" s="69">
        <v>0</v>
      </c>
      <c r="J90" s="182">
        <v>0</v>
      </c>
      <c r="K90" s="183">
        <v>0</v>
      </c>
      <c r="L90" s="182">
        <v>0</v>
      </c>
      <c r="M90" s="183">
        <v>0</v>
      </c>
      <c r="N90" s="182">
        <v>0</v>
      </c>
      <c r="O90" s="183">
        <v>0</v>
      </c>
      <c r="P90" s="182">
        <v>0</v>
      </c>
      <c r="Q90" s="44">
        <v>0</v>
      </c>
      <c r="R90" s="182">
        <v>0</v>
      </c>
      <c r="S90" s="44">
        <v>0</v>
      </c>
      <c r="T90" s="182">
        <v>0</v>
      </c>
      <c r="U90" s="44">
        <v>0</v>
      </c>
      <c r="V90" s="182">
        <v>0</v>
      </c>
      <c r="W90" s="44">
        <v>0</v>
      </c>
      <c r="X90" s="182">
        <v>0</v>
      </c>
      <c r="Y90" s="183">
        <v>0</v>
      </c>
      <c r="Z90" s="182">
        <v>0</v>
      </c>
      <c r="AA90" s="44">
        <v>0</v>
      </c>
      <c r="AB90" s="182">
        <v>0</v>
      </c>
      <c r="AC90" s="44">
        <v>0</v>
      </c>
      <c r="AD90" s="182">
        <v>0</v>
      </c>
      <c r="AE90" s="44">
        <v>0</v>
      </c>
      <c r="AF90" s="182">
        <v>0</v>
      </c>
      <c r="AG90" s="44">
        <v>0</v>
      </c>
      <c r="AH90" s="182">
        <v>0</v>
      </c>
      <c r="AI90" s="44">
        <v>0</v>
      </c>
      <c r="AJ90" s="263">
        <v>0</v>
      </c>
      <c r="AK90" s="42">
        <v>20</v>
      </c>
      <c r="AL90" s="263">
        <v>0</v>
      </c>
      <c r="AM90" s="42"/>
    </row>
    <row r="91" spans="1:39" x14ac:dyDescent="0.2">
      <c r="A91" s="578" t="s">
        <v>390</v>
      </c>
      <c r="B91" s="579"/>
      <c r="C91" s="662"/>
      <c r="D91" s="172">
        <v>0</v>
      </c>
      <c r="E91" s="72">
        <v>0</v>
      </c>
      <c r="F91" s="172">
        <v>0</v>
      </c>
      <c r="G91" s="72">
        <v>0</v>
      </c>
      <c r="H91" s="102">
        <v>0</v>
      </c>
      <c r="I91" s="72">
        <v>0</v>
      </c>
      <c r="J91" s="263">
        <v>0</v>
      </c>
      <c r="K91" s="264">
        <v>0</v>
      </c>
      <c r="L91" s="263">
        <v>0</v>
      </c>
      <c r="M91" s="264">
        <v>0</v>
      </c>
      <c r="N91" s="263">
        <v>0</v>
      </c>
      <c r="O91" s="264">
        <v>0</v>
      </c>
      <c r="P91" s="263">
        <v>0</v>
      </c>
      <c r="Q91" s="42">
        <v>0</v>
      </c>
      <c r="R91" s="263">
        <v>0</v>
      </c>
      <c r="S91" s="42">
        <v>0</v>
      </c>
      <c r="T91" s="263">
        <v>0</v>
      </c>
      <c r="U91" s="42">
        <v>0</v>
      </c>
      <c r="V91" s="263">
        <v>2.1</v>
      </c>
      <c r="W91" s="42">
        <v>0</v>
      </c>
      <c r="X91" s="263">
        <v>0</v>
      </c>
      <c r="Y91" s="264">
        <v>0</v>
      </c>
      <c r="Z91" s="263">
        <v>0</v>
      </c>
      <c r="AA91" s="42">
        <v>0</v>
      </c>
      <c r="AB91" s="263">
        <v>0</v>
      </c>
      <c r="AC91" s="42">
        <v>0</v>
      </c>
      <c r="AD91" s="263">
        <v>0</v>
      </c>
      <c r="AE91" s="42">
        <v>0</v>
      </c>
      <c r="AF91" s="263">
        <v>0</v>
      </c>
      <c r="AG91" s="42">
        <v>0</v>
      </c>
      <c r="AH91" s="263">
        <v>0</v>
      </c>
      <c r="AI91" s="42">
        <v>0</v>
      </c>
      <c r="AJ91" s="263">
        <v>0</v>
      </c>
      <c r="AK91" s="42">
        <v>0</v>
      </c>
      <c r="AL91" s="263">
        <v>0</v>
      </c>
      <c r="AM91" s="42">
        <v>0</v>
      </c>
    </row>
    <row r="92" spans="1:39" x14ac:dyDescent="0.2">
      <c r="A92" s="575" t="s">
        <v>30</v>
      </c>
      <c r="B92" s="576"/>
      <c r="C92" s="631"/>
      <c r="D92" s="172">
        <v>0</v>
      </c>
      <c r="E92" s="72">
        <v>0</v>
      </c>
      <c r="F92" s="172">
        <v>0</v>
      </c>
      <c r="G92" s="72">
        <v>0</v>
      </c>
      <c r="H92" s="38">
        <v>1282</v>
      </c>
      <c r="I92" s="48">
        <v>40</v>
      </c>
      <c r="J92" s="263">
        <v>0</v>
      </c>
      <c r="K92" s="264">
        <v>0</v>
      </c>
      <c r="L92" s="263">
        <v>249.3</v>
      </c>
      <c r="M92" s="264">
        <v>385.2</v>
      </c>
      <c r="N92" s="263">
        <v>9292</v>
      </c>
      <c r="O92" s="264">
        <v>1495.4</v>
      </c>
      <c r="P92" s="263">
        <v>12456.7</v>
      </c>
      <c r="Q92" s="42">
        <v>4756.3</v>
      </c>
      <c r="R92" s="263">
        <v>12275.49</v>
      </c>
      <c r="S92" s="42">
        <v>5201.3</v>
      </c>
      <c r="T92" s="263">
        <v>17178.599999999999</v>
      </c>
      <c r="U92" s="42">
        <v>2127.5</v>
      </c>
      <c r="V92" s="263">
        <v>8278.01</v>
      </c>
      <c r="W92" s="42">
        <v>1648.45</v>
      </c>
      <c r="X92" s="263">
        <v>1090.0999999999999</v>
      </c>
      <c r="Y92" s="264">
        <v>4070.5</v>
      </c>
      <c r="Z92" s="263">
        <v>1647.89</v>
      </c>
      <c r="AA92" s="42">
        <v>7578.15</v>
      </c>
      <c r="AB92" s="311">
        <v>1487.29</v>
      </c>
      <c r="AC92" s="168">
        <v>4100.3</v>
      </c>
      <c r="AD92" s="263">
        <v>1095.2</v>
      </c>
      <c r="AE92" s="42">
        <v>4283.5</v>
      </c>
      <c r="AF92" s="263">
        <v>1666.15</v>
      </c>
      <c r="AG92" s="42">
        <v>5316.73</v>
      </c>
      <c r="AH92" s="263">
        <v>242.17</v>
      </c>
      <c r="AI92" s="42">
        <v>4715.13</v>
      </c>
      <c r="AJ92" s="263">
        <v>50.99</v>
      </c>
      <c r="AK92" s="42">
        <v>6215.96</v>
      </c>
      <c r="AL92" s="263">
        <v>62.91</v>
      </c>
      <c r="AM92" s="42">
        <v>7393.95</v>
      </c>
    </row>
    <row r="93" spans="1:39" x14ac:dyDescent="0.2">
      <c r="A93" s="575" t="s">
        <v>437</v>
      </c>
      <c r="B93" s="576"/>
      <c r="C93" s="631"/>
      <c r="D93" s="172">
        <v>0</v>
      </c>
      <c r="E93" s="72">
        <v>0</v>
      </c>
      <c r="F93" s="172">
        <v>0</v>
      </c>
      <c r="G93" s="72">
        <v>0</v>
      </c>
      <c r="H93" s="38">
        <v>232</v>
      </c>
      <c r="I93" s="48">
        <v>0</v>
      </c>
      <c r="J93" s="263">
        <v>0</v>
      </c>
      <c r="K93" s="264">
        <v>0</v>
      </c>
      <c r="L93" s="263">
        <v>168.3</v>
      </c>
      <c r="M93" s="264">
        <v>92.6</v>
      </c>
      <c r="N93" s="263">
        <v>710.1</v>
      </c>
      <c r="O93" s="264">
        <v>14.6</v>
      </c>
      <c r="P93" s="263">
        <v>1680</v>
      </c>
      <c r="Q93" s="42">
        <v>48.6</v>
      </c>
      <c r="R93" s="263">
        <v>2474.1999999999998</v>
      </c>
      <c r="S93" s="42">
        <v>606.70000000000005</v>
      </c>
      <c r="T93" s="263">
        <v>2046.4</v>
      </c>
      <c r="U93" s="42">
        <v>370.9</v>
      </c>
      <c r="V93" s="263">
        <v>782</v>
      </c>
      <c r="W93" s="42">
        <v>53.5</v>
      </c>
      <c r="X93" s="263">
        <v>707.9</v>
      </c>
      <c r="Y93" s="264">
        <v>347.8</v>
      </c>
      <c r="Z93" s="263">
        <v>1030.8</v>
      </c>
      <c r="AA93" s="42">
        <v>2336</v>
      </c>
      <c r="AB93" s="311">
        <v>199.84</v>
      </c>
      <c r="AC93" s="168">
        <v>2448.14</v>
      </c>
      <c r="AD93" s="263">
        <v>291.5</v>
      </c>
      <c r="AE93" s="42">
        <v>3755.3</v>
      </c>
      <c r="AF93" s="263">
        <v>434.28</v>
      </c>
      <c r="AG93" s="42">
        <v>3375.2</v>
      </c>
      <c r="AH93" s="263">
        <v>104.8</v>
      </c>
      <c r="AI93" s="42">
        <v>3087.72</v>
      </c>
      <c r="AJ93" s="263">
        <v>64.150000000000006</v>
      </c>
      <c r="AK93" s="42">
        <v>4075.23</v>
      </c>
      <c r="AL93" s="263">
        <v>88.3</v>
      </c>
      <c r="AM93" s="42">
        <v>4139.79</v>
      </c>
    </row>
    <row r="94" spans="1:39" x14ac:dyDescent="0.2">
      <c r="A94" s="575" t="s">
        <v>513</v>
      </c>
      <c r="B94" s="576"/>
      <c r="C94" s="631"/>
      <c r="D94" s="172">
        <v>0</v>
      </c>
      <c r="E94" s="72">
        <v>0</v>
      </c>
      <c r="F94" s="172">
        <v>0</v>
      </c>
      <c r="G94" s="72">
        <v>0</v>
      </c>
      <c r="H94" s="38">
        <v>0</v>
      </c>
      <c r="I94" s="48">
        <v>0</v>
      </c>
      <c r="J94" s="263">
        <v>0</v>
      </c>
      <c r="K94" s="264">
        <v>0</v>
      </c>
      <c r="L94" s="263">
        <v>0</v>
      </c>
      <c r="M94" s="264">
        <v>0</v>
      </c>
      <c r="N94" s="263">
        <v>0</v>
      </c>
      <c r="O94" s="264">
        <v>0</v>
      </c>
      <c r="P94" s="263">
        <v>0</v>
      </c>
      <c r="Q94" s="42">
        <v>0</v>
      </c>
      <c r="R94" s="263">
        <v>1.7</v>
      </c>
      <c r="S94" s="42">
        <v>0</v>
      </c>
      <c r="T94" s="263">
        <v>0</v>
      </c>
      <c r="U94" s="42">
        <v>0</v>
      </c>
      <c r="V94" s="263">
        <v>0</v>
      </c>
      <c r="W94" s="42">
        <v>0</v>
      </c>
      <c r="X94" s="263">
        <v>0</v>
      </c>
      <c r="Y94" s="264">
        <v>0</v>
      </c>
      <c r="Z94" s="263">
        <v>0</v>
      </c>
      <c r="AA94" s="42">
        <v>0</v>
      </c>
      <c r="AB94" s="263">
        <v>0</v>
      </c>
      <c r="AC94" s="42">
        <v>0</v>
      </c>
      <c r="AD94" s="263">
        <v>0</v>
      </c>
      <c r="AE94" s="42">
        <v>0</v>
      </c>
      <c r="AF94" s="263">
        <v>0</v>
      </c>
      <c r="AG94" s="42">
        <v>0</v>
      </c>
      <c r="AH94" s="263">
        <v>0</v>
      </c>
      <c r="AI94" s="42">
        <v>6.5</v>
      </c>
      <c r="AJ94" s="263">
        <v>0</v>
      </c>
      <c r="AK94" s="42">
        <v>0</v>
      </c>
      <c r="AL94" s="263">
        <v>0</v>
      </c>
      <c r="AM94" s="42">
        <v>0</v>
      </c>
    </row>
    <row r="95" spans="1:39" x14ac:dyDescent="0.2">
      <c r="A95" s="575" t="s">
        <v>805</v>
      </c>
      <c r="B95" s="576"/>
      <c r="C95" s="631"/>
      <c r="D95" s="177">
        <v>0</v>
      </c>
      <c r="E95" s="69">
        <v>0</v>
      </c>
      <c r="F95" s="177">
        <v>0</v>
      </c>
      <c r="G95" s="69">
        <v>0</v>
      </c>
      <c r="H95" s="108">
        <v>0</v>
      </c>
      <c r="I95" s="69">
        <v>0</v>
      </c>
      <c r="J95" s="182">
        <v>0</v>
      </c>
      <c r="K95" s="183">
        <v>0</v>
      </c>
      <c r="L95" s="182">
        <v>0</v>
      </c>
      <c r="M95" s="183">
        <v>0</v>
      </c>
      <c r="N95" s="182">
        <v>0</v>
      </c>
      <c r="O95" s="183">
        <v>0</v>
      </c>
      <c r="P95" s="182">
        <v>0</v>
      </c>
      <c r="Q95" s="44">
        <v>0</v>
      </c>
      <c r="R95" s="182">
        <v>0</v>
      </c>
      <c r="S95" s="44">
        <v>0</v>
      </c>
      <c r="T95" s="182">
        <v>0</v>
      </c>
      <c r="U95" s="44">
        <v>0</v>
      </c>
      <c r="V95" s="182">
        <v>0</v>
      </c>
      <c r="W95" s="44">
        <v>0</v>
      </c>
      <c r="X95" s="182">
        <v>0</v>
      </c>
      <c r="Y95" s="183">
        <v>0</v>
      </c>
      <c r="Z95" s="182">
        <v>0</v>
      </c>
      <c r="AA95" s="44">
        <v>0</v>
      </c>
      <c r="AB95" s="182">
        <v>0</v>
      </c>
      <c r="AC95" s="44">
        <v>0</v>
      </c>
      <c r="AD95" s="182">
        <v>0</v>
      </c>
      <c r="AE95" s="44">
        <v>0</v>
      </c>
      <c r="AF95" s="182">
        <v>0</v>
      </c>
      <c r="AG95" s="44">
        <v>0</v>
      </c>
      <c r="AH95" s="182">
        <v>0</v>
      </c>
      <c r="AI95" s="44">
        <v>0</v>
      </c>
      <c r="AJ95" s="263">
        <v>0</v>
      </c>
      <c r="AK95" s="42">
        <v>28.11</v>
      </c>
      <c r="AL95" s="263">
        <v>0</v>
      </c>
      <c r="AM95" s="42"/>
    </row>
    <row r="96" spans="1:39" x14ac:dyDescent="0.2">
      <c r="A96" s="575" t="s">
        <v>514</v>
      </c>
      <c r="B96" s="576"/>
      <c r="C96" s="631"/>
      <c r="D96" s="172">
        <v>0</v>
      </c>
      <c r="E96" s="72">
        <v>0</v>
      </c>
      <c r="F96" s="172">
        <v>0</v>
      </c>
      <c r="G96" s="72">
        <v>0</v>
      </c>
      <c r="H96" s="38">
        <v>0</v>
      </c>
      <c r="I96" s="48">
        <v>0</v>
      </c>
      <c r="J96" s="263">
        <v>0</v>
      </c>
      <c r="K96" s="264">
        <v>0</v>
      </c>
      <c r="L96" s="263">
        <v>0</v>
      </c>
      <c r="M96" s="264">
        <v>0</v>
      </c>
      <c r="N96" s="263">
        <v>0</v>
      </c>
      <c r="O96" s="264">
        <v>0</v>
      </c>
      <c r="P96" s="263">
        <v>0</v>
      </c>
      <c r="Q96" s="42">
        <v>0</v>
      </c>
      <c r="R96" s="263">
        <v>11.9</v>
      </c>
      <c r="S96" s="42">
        <v>0</v>
      </c>
      <c r="T96" s="263">
        <v>0</v>
      </c>
      <c r="U96" s="42">
        <v>0</v>
      </c>
      <c r="V96" s="263">
        <v>0</v>
      </c>
      <c r="W96" s="42">
        <v>0</v>
      </c>
      <c r="X96" s="263">
        <v>0</v>
      </c>
      <c r="Y96" s="264">
        <v>0</v>
      </c>
      <c r="Z96" s="263">
        <v>0</v>
      </c>
      <c r="AA96" s="42">
        <v>0</v>
      </c>
      <c r="AB96" s="263">
        <v>0</v>
      </c>
      <c r="AC96" s="42">
        <v>0</v>
      </c>
      <c r="AD96" s="263">
        <v>0</v>
      </c>
      <c r="AE96" s="42">
        <v>0</v>
      </c>
      <c r="AF96" s="263">
        <v>0</v>
      </c>
      <c r="AG96" s="42">
        <v>0</v>
      </c>
      <c r="AH96" s="263">
        <v>0</v>
      </c>
      <c r="AI96" s="42">
        <v>0</v>
      </c>
      <c r="AJ96" s="263">
        <v>0</v>
      </c>
      <c r="AK96" s="42">
        <v>0</v>
      </c>
      <c r="AL96" s="263">
        <v>0</v>
      </c>
      <c r="AM96" s="42">
        <v>0</v>
      </c>
    </row>
    <row r="97" spans="1:39" x14ac:dyDescent="0.2">
      <c r="A97" s="575" t="s">
        <v>843</v>
      </c>
      <c r="B97" s="576"/>
      <c r="C97" s="631"/>
      <c r="D97" s="177">
        <v>0</v>
      </c>
      <c r="E97" s="69">
        <v>0</v>
      </c>
      <c r="F97" s="177">
        <v>0</v>
      </c>
      <c r="G97" s="69">
        <v>0</v>
      </c>
      <c r="H97" s="108">
        <v>0</v>
      </c>
      <c r="I97" s="69">
        <v>0</v>
      </c>
      <c r="J97" s="182">
        <v>0</v>
      </c>
      <c r="K97" s="183">
        <v>0</v>
      </c>
      <c r="L97" s="182">
        <v>0</v>
      </c>
      <c r="M97" s="183">
        <v>0</v>
      </c>
      <c r="N97" s="182">
        <v>0</v>
      </c>
      <c r="O97" s="183">
        <v>0</v>
      </c>
      <c r="P97" s="182">
        <v>0</v>
      </c>
      <c r="Q97" s="44">
        <v>0</v>
      </c>
      <c r="R97" s="182">
        <v>0</v>
      </c>
      <c r="S97" s="44">
        <v>0</v>
      </c>
      <c r="T97" s="182">
        <v>0</v>
      </c>
      <c r="U97" s="44">
        <v>0</v>
      </c>
      <c r="V97" s="182">
        <v>0</v>
      </c>
      <c r="W97" s="44">
        <v>0</v>
      </c>
      <c r="X97" s="182">
        <v>0</v>
      </c>
      <c r="Y97" s="183">
        <v>0</v>
      </c>
      <c r="Z97" s="182">
        <v>0</v>
      </c>
      <c r="AA97" s="44">
        <v>0</v>
      </c>
      <c r="AB97" s="182">
        <v>0</v>
      </c>
      <c r="AC97" s="44">
        <v>0</v>
      </c>
      <c r="AD97" s="182">
        <v>0</v>
      </c>
      <c r="AE97" s="44">
        <v>0</v>
      </c>
      <c r="AF97" s="182">
        <v>0</v>
      </c>
      <c r="AG97" s="44">
        <v>0</v>
      </c>
      <c r="AH97" s="182">
        <v>0</v>
      </c>
      <c r="AI97" s="44">
        <v>0</v>
      </c>
      <c r="AJ97" s="263">
        <v>0</v>
      </c>
      <c r="AK97" s="42">
        <v>19.34</v>
      </c>
      <c r="AL97" s="263">
        <v>0</v>
      </c>
      <c r="AM97" s="42">
        <v>104.12</v>
      </c>
    </row>
    <row r="98" spans="1:39" x14ac:dyDescent="0.2">
      <c r="A98" s="575" t="s">
        <v>31</v>
      </c>
      <c r="B98" s="576"/>
      <c r="C98" s="631"/>
      <c r="D98" s="172">
        <v>1816.3</v>
      </c>
      <c r="E98" s="72">
        <v>1120.8</v>
      </c>
      <c r="F98" s="172">
        <v>2296.6999999999998</v>
      </c>
      <c r="G98" s="72">
        <v>1258.0999999999999</v>
      </c>
      <c r="H98" s="38">
        <v>6619.67</v>
      </c>
      <c r="I98" s="48">
        <v>40</v>
      </c>
      <c r="J98" s="263">
        <v>11236.54</v>
      </c>
      <c r="K98" s="264">
        <v>1171.55</v>
      </c>
      <c r="L98" s="263">
        <v>7735.1</v>
      </c>
      <c r="M98" s="264">
        <v>276.8</v>
      </c>
      <c r="N98" s="263">
        <v>0</v>
      </c>
      <c r="O98" s="264">
        <v>45</v>
      </c>
      <c r="P98" s="263">
        <v>0</v>
      </c>
      <c r="Q98" s="42">
        <v>0</v>
      </c>
      <c r="R98" s="263">
        <v>0</v>
      </c>
      <c r="S98" s="42">
        <v>0</v>
      </c>
      <c r="T98" s="263">
        <v>0</v>
      </c>
      <c r="U98" s="42">
        <v>0</v>
      </c>
      <c r="V98" s="263">
        <v>0</v>
      </c>
      <c r="W98" s="42">
        <v>0</v>
      </c>
      <c r="X98" s="263">
        <v>0</v>
      </c>
      <c r="Y98" s="264">
        <v>0</v>
      </c>
      <c r="Z98" s="263">
        <v>0</v>
      </c>
      <c r="AA98" s="42">
        <v>0</v>
      </c>
      <c r="AB98" s="263">
        <v>0</v>
      </c>
      <c r="AC98" s="42">
        <v>0</v>
      </c>
      <c r="AD98" s="263">
        <v>0</v>
      </c>
      <c r="AE98" s="42">
        <v>42.3</v>
      </c>
      <c r="AF98" s="263">
        <v>0</v>
      </c>
      <c r="AG98" s="42">
        <v>4.8</v>
      </c>
      <c r="AH98" s="263">
        <v>0</v>
      </c>
      <c r="AI98" s="42">
        <v>43.02</v>
      </c>
      <c r="AJ98" s="263">
        <v>0</v>
      </c>
      <c r="AK98" s="42">
        <v>0</v>
      </c>
      <c r="AL98" s="263">
        <v>0</v>
      </c>
      <c r="AM98" s="42">
        <v>0</v>
      </c>
    </row>
    <row r="99" spans="1:39" x14ac:dyDescent="0.2">
      <c r="A99" s="578" t="s">
        <v>813</v>
      </c>
      <c r="B99" s="579"/>
      <c r="C99" s="662"/>
      <c r="D99" s="172">
        <v>0</v>
      </c>
      <c r="E99" s="72">
        <v>0</v>
      </c>
      <c r="F99" s="172">
        <v>0</v>
      </c>
      <c r="G99" s="72">
        <v>0</v>
      </c>
      <c r="H99" s="38">
        <v>0</v>
      </c>
      <c r="I99" s="48">
        <v>0</v>
      </c>
      <c r="J99" s="263">
        <v>0</v>
      </c>
      <c r="K99" s="264">
        <v>0</v>
      </c>
      <c r="L99" s="263">
        <v>0</v>
      </c>
      <c r="M99" s="264">
        <v>0</v>
      </c>
      <c r="N99" s="263">
        <v>0</v>
      </c>
      <c r="O99" s="264">
        <v>0</v>
      </c>
      <c r="P99" s="263">
        <v>0</v>
      </c>
      <c r="Q99" s="42">
        <v>0</v>
      </c>
      <c r="R99" s="263">
        <v>0</v>
      </c>
      <c r="S99" s="42">
        <v>0</v>
      </c>
      <c r="T99" s="263">
        <v>0.3</v>
      </c>
      <c r="U99" s="42">
        <v>0</v>
      </c>
      <c r="V99" s="263">
        <v>0</v>
      </c>
      <c r="W99" s="42">
        <v>0</v>
      </c>
      <c r="X99" s="263">
        <v>0</v>
      </c>
      <c r="Y99" s="264">
        <v>0</v>
      </c>
      <c r="Z99" s="263">
        <v>0</v>
      </c>
      <c r="AA99" s="42">
        <v>0</v>
      </c>
      <c r="AB99" s="263">
        <v>0</v>
      </c>
      <c r="AC99" s="42">
        <v>0</v>
      </c>
      <c r="AD99" s="263">
        <v>0</v>
      </c>
      <c r="AE99" s="42">
        <v>0</v>
      </c>
      <c r="AF99" s="263">
        <v>0</v>
      </c>
      <c r="AG99" s="42">
        <v>0.65</v>
      </c>
      <c r="AH99" s="263">
        <v>0</v>
      </c>
      <c r="AI99" s="42">
        <v>0</v>
      </c>
      <c r="AJ99" s="263">
        <v>0</v>
      </c>
      <c r="AK99" s="42">
        <v>0</v>
      </c>
      <c r="AL99" s="263">
        <v>0</v>
      </c>
      <c r="AM99" s="42">
        <v>0</v>
      </c>
    </row>
    <row r="100" spans="1:39" x14ac:dyDescent="0.2">
      <c r="A100" s="575" t="s">
        <v>814</v>
      </c>
      <c r="B100" s="576"/>
      <c r="C100" s="631"/>
      <c r="D100" s="172">
        <v>0</v>
      </c>
      <c r="E100" s="72">
        <v>0</v>
      </c>
      <c r="F100" s="172">
        <v>0</v>
      </c>
      <c r="G100" s="72">
        <v>0</v>
      </c>
      <c r="H100" s="102">
        <v>0</v>
      </c>
      <c r="I100" s="72">
        <v>0</v>
      </c>
      <c r="J100" s="263">
        <v>0</v>
      </c>
      <c r="K100" s="264">
        <v>0</v>
      </c>
      <c r="L100" s="263">
        <v>8.5</v>
      </c>
      <c r="M100" s="264">
        <v>0</v>
      </c>
      <c r="N100" s="263">
        <v>6.3</v>
      </c>
      <c r="O100" s="264">
        <v>0</v>
      </c>
      <c r="P100" s="263">
        <v>7.6</v>
      </c>
      <c r="Q100" s="42">
        <v>0</v>
      </c>
      <c r="R100" s="263">
        <v>7.8</v>
      </c>
      <c r="S100" s="42">
        <v>0</v>
      </c>
      <c r="T100" s="263">
        <v>2.8</v>
      </c>
      <c r="U100" s="42">
        <v>0</v>
      </c>
      <c r="V100" s="263">
        <v>4.5</v>
      </c>
      <c r="W100" s="42">
        <v>0</v>
      </c>
      <c r="X100" s="263">
        <v>0.6</v>
      </c>
      <c r="Y100" s="264">
        <v>0</v>
      </c>
      <c r="Z100" s="263">
        <v>10.199999999999999</v>
      </c>
      <c r="AA100" s="42">
        <v>0</v>
      </c>
      <c r="AB100" s="263">
        <v>0</v>
      </c>
      <c r="AC100" s="42">
        <v>0</v>
      </c>
      <c r="AD100" s="263">
        <v>1.9</v>
      </c>
      <c r="AE100" s="42">
        <v>0</v>
      </c>
      <c r="AF100" s="263">
        <v>0</v>
      </c>
      <c r="AG100" s="42">
        <v>0</v>
      </c>
      <c r="AH100" s="263">
        <v>0</v>
      </c>
      <c r="AI100" s="42">
        <v>0</v>
      </c>
      <c r="AJ100" s="263">
        <v>0</v>
      </c>
      <c r="AK100" s="42">
        <v>0</v>
      </c>
      <c r="AL100" s="263">
        <v>0</v>
      </c>
      <c r="AM100" s="42">
        <v>0</v>
      </c>
    </row>
    <row r="101" spans="1:39" x14ac:dyDescent="0.2">
      <c r="A101" s="578" t="s">
        <v>300</v>
      </c>
      <c r="B101" s="579"/>
      <c r="C101" s="662"/>
      <c r="D101" s="172">
        <v>0</v>
      </c>
      <c r="E101" s="72">
        <v>0</v>
      </c>
      <c r="F101" s="172">
        <v>0</v>
      </c>
      <c r="G101" s="72">
        <v>0</v>
      </c>
      <c r="H101" s="102">
        <v>0</v>
      </c>
      <c r="I101" s="72">
        <v>0</v>
      </c>
      <c r="J101" s="263">
        <v>0</v>
      </c>
      <c r="K101" s="264">
        <v>0</v>
      </c>
      <c r="L101" s="263">
        <v>0</v>
      </c>
      <c r="M101" s="264">
        <v>0</v>
      </c>
      <c r="N101" s="263">
        <v>2.4</v>
      </c>
      <c r="O101" s="264">
        <v>0</v>
      </c>
      <c r="P101" s="263">
        <v>1.4</v>
      </c>
      <c r="Q101" s="42">
        <v>0</v>
      </c>
      <c r="R101" s="263">
        <v>3.5</v>
      </c>
      <c r="S101" s="42">
        <v>0</v>
      </c>
      <c r="T101" s="263">
        <v>3</v>
      </c>
      <c r="U101" s="42">
        <v>0</v>
      </c>
      <c r="V101" s="263">
        <v>0</v>
      </c>
      <c r="W101" s="42">
        <v>0</v>
      </c>
      <c r="X101" s="263">
        <v>0</v>
      </c>
      <c r="Y101" s="264">
        <v>0</v>
      </c>
      <c r="Z101" s="263">
        <v>0</v>
      </c>
      <c r="AA101" s="42">
        <v>0</v>
      </c>
      <c r="AB101" s="263">
        <v>0</v>
      </c>
      <c r="AC101" s="42">
        <v>0</v>
      </c>
      <c r="AD101" s="263">
        <v>0</v>
      </c>
      <c r="AE101" s="42">
        <v>0</v>
      </c>
      <c r="AF101" s="263">
        <v>0</v>
      </c>
      <c r="AG101" s="42">
        <v>0</v>
      </c>
      <c r="AH101" s="263">
        <v>0</v>
      </c>
      <c r="AI101" s="42">
        <v>0</v>
      </c>
      <c r="AJ101" s="263">
        <v>0</v>
      </c>
      <c r="AK101" s="42">
        <v>0</v>
      </c>
      <c r="AL101" s="263">
        <v>0</v>
      </c>
      <c r="AM101" s="42">
        <v>0</v>
      </c>
    </row>
    <row r="102" spans="1:39" x14ac:dyDescent="0.2">
      <c r="A102" s="578" t="s">
        <v>785</v>
      </c>
      <c r="B102" s="579"/>
      <c r="C102" s="662"/>
      <c r="D102" s="172">
        <v>0</v>
      </c>
      <c r="E102" s="72">
        <v>0</v>
      </c>
      <c r="F102" s="172">
        <v>0</v>
      </c>
      <c r="G102" s="72">
        <v>0</v>
      </c>
      <c r="H102" s="102">
        <v>0</v>
      </c>
      <c r="I102" s="72">
        <v>0</v>
      </c>
      <c r="J102" s="263">
        <v>0</v>
      </c>
      <c r="K102" s="264">
        <v>0</v>
      </c>
      <c r="L102" s="263">
        <v>0</v>
      </c>
      <c r="M102" s="264">
        <v>0</v>
      </c>
      <c r="N102" s="263">
        <v>0</v>
      </c>
      <c r="O102" s="264">
        <v>0</v>
      </c>
      <c r="P102" s="263">
        <v>0</v>
      </c>
      <c r="Q102" s="42">
        <v>0</v>
      </c>
      <c r="R102" s="263">
        <v>0</v>
      </c>
      <c r="S102" s="42">
        <v>0</v>
      </c>
      <c r="T102" s="263">
        <v>2.4</v>
      </c>
      <c r="U102" s="42">
        <v>0</v>
      </c>
      <c r="V102" s="263">
        <v>0</v>
      </c>
      <c r="W102" s="42">
        <v>0</v>
      </c>
      <c r="X102" s="263">
        <v>0</v>
      </c>
      <c r="Y102" s="264">
        <v>0</v>
      </c>
      <c r="Z102" s="263">
        <v>0</v>
      </c>
      <c r="AA102" s="42">
        <v>0</v>
      </c>
      <c r="AB102" s="263">
        <v>0</v>
      </c>
      <c r="AC102" s="42">
        <v>0</v>
      </c>
      <c r="AD102" s="263">
        <v>0</v>
      </c>
      <c r="AE102" s="42">
        <v>0</v>
      </c>
      <c r="AF102" s="263">
        <v>0</v>
      </c>
      <c r="AG102" s="42">
        <v>0</v>
      </c>
      <c r="AH102" s="263">
        <v>0</v>
      </c>
      <c r="AI102" s="42">
        <v>0</v>
      </c>
      <c r="AJ102" s="263">
        <v>0</v>
      </c>
      <c r="AK102" s="42">
        <v>0</v>
      </c>
      <c r="AL102" s="263">
        <v>0</v>
      </c>
      <c r="AM102" s="42">
        <v>0</v>
      </c>
    </row>
    <row r="103" spans="1:39" x14ac:dyDescent="0.2">
      <c r="A103" s="575" t="s">
        <v>799</v>
      </c>
      <c r="B103" s="576"/>
      <c r="C103" s="631"/>
      <c r="D103" s="172">
        <v>0</v>
      </c>
      <c r="E103" s="72">
        <v>0</v>
      </c>
      <c r="F103" s="172">
        <v>0</v>
      </c>
      <c r="G103" s="72">
        <v>0</v>
      </c>
      <c r="H103" s="102">
        <v>0</v>
      </c>
      <c r="I103" s="72">
        <v>0</v>
      </c>
      <c r="J103" s="263">
        <v>0</v>
      </c>
      <c r="K103" s="264">
        <v>0</v>
      </c>
      <c r="L103" s="263">
        <v>3.7</v>
      </c>
      <c r="M103" s="264">
        <v>0</v>
      </c>
      <c r="N103" s="263">
        <v>0</v>
      </c>
      <c r="O103" s="264">
        <v>0</v>
      </c>
      <c r="P103" s="263">
        <v>18.100000000000001</v>
      </c>
      <c r="Q103" s="42">
        <v>0</v>
      </c>
      <c r="R103" s="263">
        <v>9.1</v>
      </c>
      <c r="S103" s="42">
        <v>1.2</v>
      </c>
      <c r="T103" s="263">
        <v>2.5</v>
      </c>
      <c r="U103" s="42">
        <v>1.2</v>
      </c>
      <c r="V103" s="263">
        <v>1.1000000000000001</v>
      </c>
      <c r="W103" s="42">
        <v>0</v>
      </c>
      <c r="X103" s="263">
        <v>0</v>
      </c>
      <c r="Y103" s="264">
        <v>0</v>
      </c>
      <c r="Z103" s="263">
        <v>15</v>
      </c>
      <c r="AA103" s="42">
        <v>0</v>
      </c>
      <c r="AB103" s="263">
        <v>0</v>
      </c>
      <c r="AC103" s="42">
        <v>0</v>
      </c>
      <c r="AD103" s="263">
        <v>0</v>
      </c>
      <c r="AE103" s="42">
        <v>0</v>
      </c>
      <c r="AF103" s="263">
        <v>1.64</v>
      </c>
      <c r="AG103" s="42">
        <v>0.46</v>
      </c>
      <c r="AH103" s="263">
        <v>0</v>
      </c>
      <c r="AI103" s="42">
        <v>0</v>
      </c>
      <c r="AJ103" s="263">
        <v>0</v>
      </c>
      <c r="AK103" s="42">
        <v>0</v>
      </c>
      <c r="AL103" s="263">
        <v>0</v>
      </c>
      <c r="AM103" s="42">
        <v>0</v>
      </c>
    </row>
    <row r="104" spans="1:39" x14ac:dyDescent="0.2">
      <c r="A104" s="575" t="s">
        <v>802</v>
      </c>
      <c r="B104" s="576"/>
      <c r="C104" s="631"/>
      <c r="D104" s="172">
        <v>0</v>
      </c>
      <c r="E104" s="72">
        <v>0</v>
      </c>
      <c r="F104" s="172">
        <v>0</v>
      </c>
      <c r="G104" s="72">
        <v>0</v>
      </c>
      <c r="H104" s="102">
        <v>0</v>
      </c>
      <c r="I104" s="72">
        <v>0</v>
      </c>
      <c r="J104" s="263">
        <v>0</v>
      </c>
      <c r="K104" s="264">
        <v>0</v>
      </c>
      <c r="L104" s="263">
        <v>0</v>
      </c>
      <c r="M104" s="264">
        <v>0</v>
      </c>
      <c r="N104" s="263">
        <v>11.2</v>
      </c>
      <c r="O104" s="264">
        <v>0</v>
      </c>
      <c r="P104" s="263">
        <v>113.1</v>
      </c>
      <c r="Q104" s="42">
        <v>0</v>
      </c>
      <c r="R104" s="263">
        <v>30.2</v>
      </c>
      <c r="S104" s="42">
        <v>1.2</v>
      </c>
      <c r="T104" s="263">
        <v>46</v>
      </c>
      <c r="U104" s="42">
        <v>1.2</v>
      </c>
      <c r="V104" s="263">
        <v>0</v>
      </c>
      <c r="W104" s="42">
        <v>0</v>
      </c>
      <c r="X104" s="263">
        <v>0</v>
      </c>
      <c r="Y104" s="264">
        <v>8.1</v>
      </c>
      <c r="Z104" s="263">
        <v>5.0999999999999996</v>
      </c>
      <c r="AA104" s="42">
        <v>0</v>
      </c>
      <c r="AB104" s="263">
        <v>0</v>
      </c>
      <c r="AC104" s="42">
        <v>0</v>
      </c>
      <c r="AD104" s="263">
        <v>1.3</v>
      </c>
      <c r="AE104" s="42">
        <v>0</v>
      </c>
      <c r="AF104" s="263">
        <v>0</v>
      </c>
      <c r="AG104" s="42">
        <v>2.0099999999999998</v>
      </c>
      <c r="AH104" s="263">
        <v>0</v>
      </c>
      <c r="AI104" s="42">
        <v>0</v>
      </c>
      <c r="AJ104" s="263">
        <v>0</v>
      </c>
      <c r="AK104" s="42">
        <v>0.27</v>
      </c>
      <c r="AL104" s="263">
        <v>0</v>
      </c>
      <c r="AM104" s="42">
        <v>17.77</v>
      </c>
    </row>
    <row r="105" spans="1:39" x14ac:dyDescent="0.2">
      <c r="A105" s="575" t="s">
        <v>807</v>
      </c>
      <c r="B105" s="576"/>
      <c r="C105" s="631"/>
      <c r="D105" s="172">
        <v>0</v>
      </c>
      <c r="E105" s="72">
        <v>0</v>
      </c>
      <c r="F105" s="172">
        <v>0</v>
      </c>
      <c r="G105" s="72">
        <v>0</v>
      </c>
      <c r="H105" s="102">
        <v>0</v>
      </c>
      <c r="I105" s="72">
        <v>0</v>
      </c>
      <c r="J105" s="263">
        <v>0</v>
      </c>
      <c r="K105" s="264">
        <v>0</v>
      </c>
      <c r="L105" s="263">
        <v>0</v>
      </c>
      <c r="M105" s="264">
        <v>0</v>
      </c>
      <c r="N105" s="263">
        <v>2</v>
      </c>
      <c r="O105" s="264">
        <v>0</v>
      </c>
      <c r="P105" s="263">
        <v>6.1</v>
      </c>
      <c r="Q105" s="42">
        <v>0</v>
      </c>
      <c r="R105" s="263">
        <v>2.1</v>
      </c>
      <c r="S105" s="42">
        <v>2.2000000000000002</v>
      </c>
      <c r="T105" s="263">
        <v>8.8000000000000007</v>
      </c>
      <c r="U105" s="42">
        <v>5.4</v>
      </c>
      <c r="V105" s="263">
        <v>1</v>
      </c>
      <c r="W105" s="42">
        <v>1.3</v>
      </c>
      <c r="X105" s="263">
        <v>0</v>
      </c>
      <c r="Y105" s="264">
        <v>0</v>
      </c>
      <c r="Z105" s="263">
        <v>0</v>
      </c>
      <c r="AA105" s="42">
        <v>0</v>
      </c>
      <c r="AB105" s="263">
        <v>0</v>
      </c>
      <c r="AC105" s="42">
        <v>0</v>
      </c>
      <c r="AD105" s="263">
        <v>6.2</v>
      </c>
      <c r="AE105" s="42">
        <v>0</v>
      </c>
      <c r="AF105" s="263">
        <v>0</v>
      </c>
      <c r="AG105" s="42">
        <v>0</v>
      </c>
      <c r="AH105" s="263">
        <v>0</v>
      </c>
      <c r="AI105" s="42">
        <v>0</v>
      </c>
      <c r="AJ105" s="263">
        <v>0</v>
      </c>
      <c r="AK105" s="42">
        <v>0</v>
      </c>
      <c r="AL105" s="263">
        <v>0</v>
      </c>
      <c r="AM105" s="42">
        <v>3.13</v>
      </c>
    </row>
    <row r="106" spans="1:39" x14ac:dyDescent="0.2">
      <c r="A106" s="575" t="s">
        <v>574</v>
      </c>
      <c r="B106" s="576"/>
      <c r="C106" s="631"/>
      <c r="D106" s="172">
        <v>0</v>
      </c>
      <c r="E106" s="72">
        <v>0</v>
      </c>
      <c r="F106" s="172">
        <v>0</v>
      </c>
      <c r="G106" s="72">
        <v>0</v>
      </c>
      <c r="H106" s="102">
        <v>0</v>
      </c>
      <c r="I106" s="72">
        <v>0</v>
      </c>
      <c r="J106" s="263">
        <v>0</v>
      </c>
      <c r="K106" s="264">
        <v>0</v>
      </c>
      <c r="L106" s="263">
        <v>0</v>
      </c>
      <c r="M106" s="264">
        <v>0</v>
      </c>
      <c r="N106" s="263">
        <v>0</v>
      </c>
      <c r="O106" s="264">
        <v>0</v>
      </c>
      <c r="P106" s="263">
        <v>0</v>
      </c>
      <c r="Q106" s="42">
        <v>0</v>
      </c>
      <c r="R106" s="263">
        <v>0</v>
      </c>
      <c r="S106" s="42">
        <v>0</v>
      </c>
      <c r="T106" s="263">
        <v>59.6</v>
      </c>
      <c r="U106" s="42">
        <v>0</v>
      </c>
      <c r="V106" s="263">
        <v>48</v>
      </c>
      <c r="W106" s="42">
        <v>0</v>
      </c>
      <c r="X106" s="263">
        <v>21.5</v>
      </c>
      <c r="Y106" s="264">
        <v>0</v>
      </c>
      <c r="Z106" s="263">
        <v>0</v>
      </c>
      <c r="AA106" s="42">
        <v>0</v>
      </c>
      <c r="AB106" s="263">
        <v>0</v>
      </c>
      <c r="AC106" s="42">
        <v>0</v>
      </c>
      <c r="AD106" s="263">
        <v>0</v>
      </c>
      <c r="AE106" s="42">
        <v>0</v>
      </c>
      <c r="AF106" s="263">
        <v>0</v>
      </c>
      <c r="AG106" s="42">
        <v>0</v>
      </c>
      <c r="AH106" s="263">
        <v>0</v>
      </c>
      <c r="AI106" s="42">
        <v>0</v>
      </c>
      <c r="AJ106" s="263">
        <v>0</v>
      </c>
      <c r="AK106" s="42">
        <v>0</v>
      </c>
      <c r="AL106" s="263">
        <v>0</v>
      </c>
      <c r="AM106" s="42">
        <v>0</v>
      </c>
    </row>
    <row r="107" spans="1:39" x14ac:dyDescent="0.2">
      <c r="A107" s="575" t="s">
        <v>518</v>
      </c>
      <c r="B107" s="576"/>
      <c r="C107" s="631"/>
      <c r="D107" s="172">
        <v>0</v>
      </c>
      <c r="E107" s="72">
        <v>0</v>
      </c>
      <c r="F107" s="172">
        <v>0</v>
      </c>
      <c r="G107" s="72">
        <v>0</v>
      </c>
      <c r="H107" s="38">
        <v>0</v>
      </c>
      <c r="I107" s="48">
        <v>0</v>
      </c>
      <c r="J107" s="263">
        <v>68.099999999999994</v>
      </c>
      <c r="K107" s="264">
        <v>0</v>
      </c>
      <c r="L107" s="263">
        <v>12.3</v>
      </c>
      <c r="M107" s="264">
        <v>0</v>
      </c>
      <c r="N107" s="263">
        <v>125</v>
      </c>
      <c r="O107" s="264">
        <v>0</v>
      </c>
      <c r="P107" s="263">
        <v>635.9</v>
      </c>
      <c r="Q107" s="42">
        <v>0.4</v>
      </c>
      <c r="R107" s="263">
        <v>1071</v>
      </c>
      <c r="S107" s="42">
        <v>0</v>
      </c>
      <c r="T107" s="263">
        <v>416.6</v>
      </c>
      <c r="U107" s="42">
        <v>0</v>
      </c>
      <c r="V107" s="263">
        <v>937</v>
      </c>
      <c r="W107" s="42">
        <v>104</v>
      </c>
      <c r="X107" s="263">
        <v>528.79999999999995</v>
      </c>
      <c r="Y107" s="264">
        <v>0</v>
      </c>
      <c r="Z107" s="263">
        <v>0</v>
      </c>
      <c r="AA107" s="42">
        <v>7.9</v>
      </c>
      <c r="AB107" s="263">
        <v>7.8</v>
      </c>
      <c r="AC107" s="42">
        <v>0</v>
      </c>
      <c r="AD107" s="263">
        <v>117.3</v>
      </c>
      <c r="AE107" s="42">
        <v>0</v>
      </c>
      <c r="AF107" s="263">
        <v>0</v>
      </c>
      <c r="AG107" s="42">
        <v>13.51</v>
      </c>
      <c r="AH107" s="263">
        <v>0</v>
      </c>
      <c r="AI107" s="42">
        <v>0</v>
      </c>
      <c r="AJ107" s="263">
        <v>0</v>
      </c>
      <c r="AK107" s="42">
        <v>0</v>
      </c>
      <c r="AL107" s="263">
        <v>0</v>
      </c>
      <c r="AM107" s="42">
        <v>0</v>
      </c>
    </row>
    <row r="108" spans="1:39" x14ac:dyDescent="0.2">
      <c r="A108" s="575" t="s">
        <v>302</v>
      </c>
      <c r="B108" s="576"/>
      <c r="C108" s="631"/>
      <c r="D108" s="172">
        <v>3373.5</v>
      </c>
      <c r="E108" s="72">
        <v>3883.9</v>
      </c>
      <c r="F108" s="172">
        <v>5243.1</v>
      </c>
      <c r="G108" s="72">
        <v>4360.1000000000004</v>
      </c>
      <c r="H108" s="38">
        <v>4656.3999999999996</v>
      </c>
      <c r="I108" s="48">
        <v>1203.0999999999999</v>
      </c>
      <c r="J108" s="263">
        <v>3867.6</v>
      </c>
      <c r="K108" s="264">
        <v>4161.5</v>
      </c>
      <c r="L108" s="263">
        <v>2034.2</v>
      </c>
      <c r="M108" s="264">
        <v>2685.4</v>
      </c>
      <c r="N108" s="263">
        <v>1204.0999999999999</v>
      </c>
      <c r="O108" s="264">
        <v>6532.1</v>
      </c>
      <c r="P108" s="263">
        <v>3052.9</v>
      </c>
      <c r="Q108" s="42">
        <v>7254.9</v>
      </c>
      <c r="R108" s="263">
        <v>5922.3</v>
      </c>
      <c r="S108" s="42">
        <v>11992.91</v>
      </c>
      <c r="T108" s="263">
        <v>3010.7</v>
      </c>
      <c r="U108" s="42">
        <v>4961.8</v>
      </c>
      <c r="V108" s="263">
        <v>3530</v>
      </c>
      <c r="W108" s="42">
        <v>5818</v>
      </c>
      <c r="X108" s="263">
        <v>1722.62</v>
      </c>
      <c r="Y108" s="264">
        <v>10361.530000000001</v>
      </c>
      <c r="Z108" s="263">
        <v>949</v>
      </c>
      <c r="AA108" s="42">
        <v>5081.3</v>
      </c>
      <c r="AB108" s="311">
        <v>961.85</v>
      </c>
      <c r="AC108" s="168">
        <v>2768.14</v>
      </c>
      <c r="AD108" s="263">
        <v>652.5</v>
      </c>
      <c r="AE108" s="42">
        <v>6669.9</v>
      </c>
      <c r="AF108" s="263">
        <v>436.75</v>
      </c>
      <c r="AG108" s="42">
        <v>7542.46</v>
      </c>
      <c r="AH108" s="263">
        <v>386.84</v>
      </c>
      <c r="AI108" s="42">
        <v>8755.6299999999992</v>
      </c>
      <c r="AJ108" s="263">
        <v>208.77</v>
      </c>
      <c r="AK108" s="42">
        <v>7975.05</v>
      </c>
      <c r="AL108" s="263">
        <v>263.02</v>
      </c>
      <c r="AM108" s="42">
        <v>11439.06</v>
      </c>
    </row>
    <row r="109" spans="1:39" x14ac:dyDescent="0.2">
      <c r="A109" s="575" t="s">
        <v>37</v>
      </c>
      <c r="B109" s="576"/>
      <c r="C109" s="631"/>
      <c r="D109" s="172">
        <v>0.4</v>
      </c>
      <c r="E109" s="72">
        <v>0</v>
      </c>
      <c r="F109" s="172">
        <v>2.2000000000000002</v>
      </c>
      <c r="G109" s="72">
        <v>0</v>
      </c>
      <c r="H109" s="102">
        <v>0</v>
      </c>
      <c r="I109" s="72">
        <v>0</v>
      </c>
      <c r="J109" s="263">
        <v>3</v>
      </c>
      <c r="K109" s="264">
        <v>0</v>
      </c>
      <c r="L109" s="263">
        <v>8.1</v>
      </c>
      <c r="M109" s="264">
        <v>0</v>
      </c>
      <c r="N109" s="263">
        <v>33.200000000000003</v>
      </c>
      <c r="O109" s="264">
        <v>0</v>
      </c>
      <c r="P109" s="263">
        <v>31.4</v>
      </c>
      <c r="Q109" s="42">
        <v>0</v>
      </c>
      <c r="R109" s="263">
        <v>5</v>
      </c>
      <c r="S109" s="42">
        <v>0</v>
      </c>
      <c r="T109" s="263">
        <v>155.80000000000001</v>
      </c>
      <c r="U109" s="42">
        <v>0</v>
      </c>
      <c r="V109" s="263">
        <v>36.5</v>
      </c>
      <c r="W109" s="42">
        <v>0</v>
      </c>
      <c r="X109" s="263">
        <v>1.4</v>
      </c>
      <c r="Y109" s="264">
        <v>0</v>
      </c>
      <c r="Z109" s="263">
        <v>0</v>
      </c>
      <c r="AA109" s="42">
        <v>0</v>
      </c>
      <c r="AB109" s="263">
        <v>0</v>
      </c>
      <c r="AC109" s="42">
        <v>0</v>
      </c>
      <c r="AD109" s="263">
        <v>5.4</v>
      </c>
      <c r="AE109" s="42">
        <v>0</v>
      </c>
      <c r="AF109" s="263">
        <v>0</v>
      </c>
      <c r="AG109" s="42">
        <v>0</v>
      </c>
      <c r="AH109" s="263">
        <v>4.8</v>
      </c>
      <c r="AI109" s="42">
        <v>0</v>
      </c>
      <c r="AJ109" s="263"/>
      <c r="AK109" s="42">
        <v>0</v>
      </c>
      <c r="AL109" s="263"/>
      <c r="AM109" s="42">
        <v>0</v>
      </c>
    </row>
    <row r="110" spans="1:39" x14ac:dyDescent="0.2">
      <c r="A110" s="575" t="s">
        <v>442</v>
      </c>
      <c r="B110" s="576"/>
      <c r="C110" s="631"/>
      <c r="D110" s="172">
        <v>197.8</v>
      </c>
      <c r="E110" s="72">
        <v>0</v>
      </c>
      <c r="F110" s="172">
        <v>74</v>
      </c>
      <c r="G110" s="72">
        <v>0</v>
      </c>
      <c r="H110" s="102">
        <v>0</v>
      </c>
      <c r="I110" s="72">
        <v>0</v>
      </c>
      <c r="J110" s="263">
        <v>3.5</v>
      </c>
      <c r="K110" s="264">
        <v>36.6</v>
      </c>
      <c r="L110" s="263">
        <v>342.3</v>
      </c>
      <c r="M110" s="264">
        <v>30</v>
      </c>
      <c r="N110" s="263">
        <v>23</v>
      </c>
      <c r="O110" s="264">
        <v>12.5</v>
      </c>
      <c r="P110" s="263">
        <v>375.9</v>
      </c>
      <c r="Q110" s="42">
        <v>4.5999999999999996</v>
      </c>
      <c r="R110" s="263">
        <v>196</v>
      </c>
      <c r="S110" s="42">
        <v>293</v>
      </c>
      <c r="T110" s="263">
        <v>232.6</v>
      </c>
      <c r="U110" s="42">
        <v>17.2</v>
      </c>
      <c r="V110" s="263">
        <v>0</v>
      </c>
      <c r="W110" s="42">
        <v>0</v>
      </c>
      <c r="X110" s="263">
        <v>1.5</v>
      </c>
      <c r="Y110" s="264">
        <v>0</v>
      </c>
      <c r="Z110" s="263">
        <v>12.9</v>
      </c>
      <c r="AA110" s="42">
        <v>0</v>
      </c>
      <c r="AB110" s="263">
        <v>0</v>
      </c>
      <c r="AC110" s="42">
        <v>30.98</v>
      </c>
      <c r="AD110" s="263">
        <v>28.4</v>
      </c>
      <c r="AE110" s="42">
        <v>0</v>
      </c>
      <c r="AF110" s="263">
        <v>50</v>
      </c>
      <c r="AG110" s="42">
        <v>27.2</v>
      </c>
      <c r="AH110" s="263">
        <v>0</v>
      </c>
      <c r="AI110" s="42">
        <v>5</v>
      </c>
      <c r="AJ110" s="263"/>
      <c r="AK110" s="42">
        <v>2.2000000000000002</v>
      </c>
      <c r="AL110" s="263">
        <v>18.13</v>
      </c>
      <c r="AM110" s="42">
        <v>111.58</v>
      </c>
    </row>
    <row r="111" spans="1:39" x14ac:dyDescent="0.2">
      <c r="A111" s="578" t="s">
        <v>575</v>
      </c>
      <c r="B111" s="579"/>
      <c r="C111" s="662"/>
      <c r="D111" s="172">
        <v>0</v>
      </c>
      <c r="E111" s="72">
        <v>0</v>
      </c>
      <c r="F111" s="172">
        <v>0</v>
      </c>
      <c r="G111" s="72">
        <v>0</v>
      </c>
      <c r="H111" s="102">
        <v>0</v>
      </c>
      <c r="I111" s="72">
        <v>0</v>
      </c>
      <c r="J111" s="263">
        <v>0</v>
      </c>
      <c r="K111" s="264">
        <v>0</v>
      </c>
      <c r="L111" s="263">
        <v>6.2</v>
      </c>
      <c r="M111" s="264">
        <v>0</v>
      </c>
      <c r="N111" s="263">
        <v>2.6</v>
      </c>
      <c r="O111" s="264">
        <v>0</v>
      </c>
      <c r="P111" s="263">
        <v>0</v>
      </c>
      <c r="Q111" s="42">
        <v>0</v>
      </c>
      <c r="R111" s="263">
        <v>0</v>
      </c>
      <c r="S111" s="42">
        <v>0</v>
      </c>
      <c r="T111" s="263">
        <v>0.1</v>
      </c>
      <c r="U111" s="42">
        <v>0</v>
      </c>
      <c r="V111" s="263">
        <v>0</v>
      </c>
      <c r="W111" s="42">
        <v>0</v>
      </c>
      <c r="X111" s="263">
        <v>5.9</v>
      </c>
      <c r="Y111" s="264">
        <v>0</v>
      </c>
      <c r="Z111" s="263">
        <v>0</v>
      </c>
      <c r="AA111" s="42">
        <v>0</v>
      </c>
      <c r="AB111" s="263">
        <v>0</v>
      </c>
      <c r="AC111" s="42">
        <v>0</v>
      </c>
      <c r="AD111" s="263">
        <v>0</v>
      </c>
      <c r="AE111" s="42">
        <v>0</v>
      </c>
      <c r="AF111" s="263">
        <v>0</v>
      </c>
      <c r="AG111" s="42">
        <v>0</v>
      </c>
      <c r="AH111" s="263">
        <v>0</v>
      </c>
      <c r="AI111" s="42">
        <v>0</v>
      </c>
      <c r="AJ111" s="263">
        <v>0</v>
      </c>
      <c r="AK111" s="42">
        <v>0</v>
      </c>
      <c r="AL111" s="263">
        <v>0</v>
      </c>
      <c r="AM111" s="42">
        <v>0</v>
      </c>
    </row>
    <row r="112" spans="1:39" x14ac:dyDescent="0.2">
      <c r="A112" s="578" t="s">
        <v>774</v>
      </c>
      <c r="B112" s="579"/>
      <c r="C112" s="662"/>
      <c r="D112" s="172">
        <v>0</v>
      </c>
      <c r="E112" s="72">
        <v>0</v>
      </c>
      <c r="F112" s="172">
        <v>0</v>
      </c>
      <c r="G112" s="72">
        <v>0</v>
      </c>
      <c r="H112" s="102">
        <v>0</v>
      </c>
      <c r="I112" s="72">
        <v>0</v>
      </c>
      <c r="J112" s="263">
        <v>0</v>
      </c>
      <c r="K112" s="264">
        <v>0</v>
      </c>
      <c r="L112" s="263">
        <v>0</v>
      </c>
      <c r="M112" s="264">
        <v>0</v>
      </c>
      <c r="N112" s="263">
        <v>17.399999999999999</v>
      </c>
      <c r="O112" s="264">
        <v>0</v>
      </c>
      <c r="P112" s="263">
        <v>0</v>
      </c>
      <c r="Q112" s="42">
        <v>0</v>
      </c>
      <c r="R112" s="263">
        <v>0</v>
      </c>
      <c r="S112" s="42">
        <v>0</v>
      </c>
      <c r="T112" s="263">
        <v>0.2</v>
      </c>
      <c r="U112" s="42">
        <v>0</v>
      </c>
      <c r="V112" s="263">
        <v>0</v>
      </c>
      <c r="W112" s="42">
        <v>0</v>
      </c>
      <c r="X112" s="263">
        <v>1</v>
      </c>
      <c r="Y112" s="264">
        <v>0</v>
      </c>
      <c r="Z112" s="263">
        <v>0</v>
      </c>
      <c r="AA112" s="42">
        <v>0</v>
      </c>
      <c r="AB112" s="263">
        <v>0</v>
      </c>
      <c r="AC112" s="42">
        <v>0</v>
      </c>
      <c r="AD112" s="263">
        <v>0.5</v>
      </c>
      <c r="AE112" s="42">
        <v>0</v>
      </c>
      <c r="AF112" s="263">
        <v>0</v>
      </c>
      <c r="AG112" s="42">
        <v>0</v>
      </c>
      <c r="AH112" s="263">
        <v>0</v>
      </c>
      <c r="AI112" s="42">
        <v>0</v>
      </c>
      <c r="AJ112" s="263">
        <v>0</v>
      </c>
      <c r="AK112" s="42">
        <v>0</v>
      </c>
      <c r="AL112" s="263">
        <v>0</v>
      </c>
      <c r="AM112" s="42">
        <v>0</v>
      </c>
    </row>
    <row r="113" spans="1:39" x14ac:dyDescent="0.2">
      <c r="A113" s="578" t="s">
        <v>233</v>
      </c>
      <c r="B113" s="579"/>
      <c r="C113" s="662"/>
      <c r="D113" s="172">
        <v>0</v>
      </c>
      <c r="E113" s="72">
        <v>0</v>
      </c>
      <c r="F113" s="172">
        <v>0</v>
      </c>
      <c r="G113" s="72">
        <v>0</v>
      </c>
      <c r="H113" s="102">
        <v>0</v>
      </c>
      <c r="I113" s="72">
        <v>0</v>
      </c>
      <c r="J113" s="263">
        <v>0</v>
      </c>
      <c r="K113" s="264">
        <v>0</v>
      </c>
      <c r="L113" s="263">
        <v>0</v>
      </c>
      <c r="M113" s="264">
        <v>0</v>
      </c>
      <c r="N113" s="263">
        <v>0</v>
      </c>
      <c r="O113" s="264">
        <v>0</v>
      </c>
      <c r="P113" s="263">
        <v>0</v>
      </c>
      <c r="Q113" s="42">
        <v>0</v>
      </c>
      <c r="R113" s="263">
        <v>0</v>
      </c>
      <c r="S113" s="42">
        <v>0</v>
      </c>
      <c r="T113" s="263">
        <v>1.3</v>
      </c>
      <c r="U113" s="42">
        <v>0</v>
      </c>
      <c r="V113" s="263">
        <v>69</v>
      </c>
      <c r="W113" s="42">
        <v>13</v>
      </c>
      <c r="X113" s="263">
        <v>0</v>
      </c>
      <c r="Y113" s="264">
        <v>0</v>
      </c>
      <c r="Z113" s="263">
        <v>0</v>
      </c>
      <c r="AA113" s="42">
        <v>0</v>
      </c>
      <c r="AB113" s="263">
        <v>0</v>
      </c>
      <c r="AC113" s="42">
        <v>0</v>
      </c>
      <c r="AD113" s="263"/>
      <c r="AE113" s="42">
        <v>0</v>
      </c>
      <c r="AF113" s="263">
        <v>0.21</v>
      </c>
      <c r="AG113" s="42">
        <v>0</v>
      </c>
      <c r="AH113" s="263">
        <v>0</v>
      </c>
      <c r="AI113" s="42"/>
      <c r="AJ113" s="263">
        <v>0</v>
      </c>
      <c r="AK113" s="42">
        <v>0</v>
      </c>
      <c r="AL113" s="263">
        <v>0</v>
      </c>
      <c r="AM113" s="42">
        <v>0</v>
      </c>
    </row>
    <row r="114" spans="1:39" x14ac:dyDescent="0.2">
      <c r="A114" s="578" t="s">
        <v>809</v>
      </c>
      <c r="B114" s="579"/>
      <c r="C114" s="662"/>
      <c r="D114" s="177">
        <v>0</v>
      </c>
      <c r="E114" s="69">
        <v>0</v>
      </c>
      <c r="F114" s="177">
        <v>0</v>
      </c>
      <c r="G114" s="69">
        <v>0</v>
      </c>
      <c r="H114" s="108">
        <v>0</v>
      </c>
      <c r="I114" s="69">
        <v>0</v>
      </c>
      <c r="J114" s="182">
        <v>0</v>
      </c>
      <c r="K114" s="183">
        <v>0</v>
      </c>
      <c r="L114" s="182">
        <v>0</v>
      </c>
      <c r="M114" s="183">
        <v>0</v>
      </c>
      <c r="N114" s="182">
        <v>0</v>
      </c>
      <c r="O114" s="183">
        <v>0</v>
      </c>
      <c r="P114" s="182">
        <v>0</v>
      </c>
      <c r="Q114" s="44">
        <v>0</v>
      </c>
      <c r="R114" s="182">
        <v>0</v>
      </c>
      <c r="S114" s="44">
        <v>0</v>
      </c>
      <c r="T114" s="182">
        <v>0</v>
      </c>
      <c r="U114" s="44">
        <v>0</v>
      </c>
      <c r="V114" s="182">
        <v>0</v>
      </c>
      <c r="W114" s="44">
        <v>0</v>
      </c>
      <c r="X114" s="182">
        <v>0</v>
      </c>
      <c r="Y114" s="183">
        <v>0</v>
      </c>
      <c r="Z114" s="182">
        <v>0</v>
      </c>
      <c r="AA114" s="44">
        <v>0</v>
      </c>
      <c r="AB114" s="182">
        <v>0</v>
      </c>
      <c r="AC114" s="44">
        <v>0</v>
      </c>
      <c r="AD114" s="182">
        <v>0</v>
      </c>
      <c r="AE114" s="44">
        <v>0</v>
      </c>
      <c r="AF114" s="182">
        <v>0</v>
      </c>
      <c r="AG114" s="44">
        <v>0</v>
      </c>
      <c r="AH114" s="182">
        <v>0</v>
      </c>
      <c r="AI114" s="44">
        <v>0</v>
      </c>
      <c r="AJ114" s="263">
        <v>5.8</v>
      </c>
      <c r="AK114" s="42">
        <v>0</v>
      </c>
      <c r="AL114" s="263">
        <v>22.98</v>
      </c>
      <c r="AM114" s="42"/>
    </row>
    <row r="115" spans="1:39" x14ac:dyDescent="0.2">
      <c r="A115" s="578" t="s">
        <v>844</v>
      </c>
      <c r="B115" s="579"/>
      <c r="C115" s="662"/>
      <c r="D115" s="172">
        <v>0</v>
      </c>
      <c r="E115" s="72">
        <v>0</v>
      </c>
      <c r="F115" s="172">
        <v>0</v>
      </c>
      <c r="G115" s="72">
        <v>0</v>
      </c>
      <c r="H115" s="102">
        <v>0</v>
      </c>
      <c r="I115" s="72">
        <v>0</v>
      </c>
      <c r="J115" s="263">
        <v>0</v>
      </c>
      <c r="K115" s="264">
        <v>0</v>
      </c>
      <c r="L115" s="263">
        <v>0</v>
      </c>
      <c r="M115" s="264">
        <v>0</v>
      </c>
      <c r="N115" s="263">
        <v>0</v>
      </c>
      <c r="O115" s="264">
        <v>0</v>
      </c>
      <c r="P115" s="263">
        <v>0</v>
      </c>
      <c r="Q115" s="42">
        <v>0</v>
      </c>
      <c r="R115" s="263">
        <v>0</v>
      </c>
      <c r="S115" s="42">
        <v>0</v>
      </c>
      <c r="T115" s="263">
        <v>0</v>
      </c>
      <c r="U115" s="42">
        <v>0</v>
      </c>
      <c r="V115" s="263">
        <v>0</v>
      </c>
      <c r="W115" s="42">
        <v>0</v>
      </c>
      <c r="X115" s="263">
        <v>0</v>
      </c>
      <c r="Y115" s="264">
        <v>0</v>
      </c>
      <c r="Z115" s="263">
        <v>0</v>
      </c>
      <c r="AA115" s="42">
        <v>0</v>
      </c>
      <c r="AB115" s="263">
        <v>0</v>
      </c>
      <c r="AC115" s="42">
        <v>0</v>
      </c>
      <c r="AD115" s="263">
        <v>0</v>
      </c>
      <c r="AE115" s="42">
        <v>0</v>
      </c>
      <c r="AF115" s="263">
        <v>0.22</v>
      </c>
      <c r="AG115" s="42">
        <v>1.6</v>
      </c>
      <c r="AH115" s="263">
        <v>0</v>
      </c>
      <c r="AI115" s="42">
        <v>1.04</v>
      </c>
      <c r="AJ115" s="263">
        <v>0</v>
      </c>
      <c r="AK115" s="42">
        <v>0</v>
      </c>
      <c r="AL115" s="263">
        <v>0</v>
      </c>
      <c r="AM115" s="42">
        <v>0</v>
      </c>
    </row>
    <row r="116" spans="1:39" x14ac:dyDescent="0.2">
      <c r="A116" s="575" t="s">
        <v>120</v>
      </c>
      <c r="B116" s="576"/>
      <c r="C116" s="631"/>
      <c r="D116" s="172">
        <v>0</v>
      </c>
      <c r="E116" s="72">
        <v>0</v>
      </c>
      <c r="F116" s="172">
        <v>0</v>
      </c>
      <c r="G116" s="72">
        <v>0</v>
      </c>
      <c r="H116" s="102">
        <v>0</v>
      </c>
      <c r="I116" s="72">
        <v>0</v>
      </c>
      <c r="J116" s="263">
        <v>239.8</v>
      </c>
      <c r="K116" s="264">
        <v>0</v>
      </c>
      <c r="L116" s="263">
        <v>483.6</v>
      </c>
      <c r="M116" s="264">
        <v>0</v>
      </c>
      <c r="N116" s="263">
        <v>481</v>
      </c>
      <c r="O116" s="264">
        <v>927.7</v>
      </c>
      <c r="P116" s="263">
        <v>2203.1999999999998</v>
      </c>
      <c r="Q116" s="42">
        <v>0</v>
      </c>
      <c r="R116" s="263">
        <v>2044.1</v>
      </c>
      <c r="S116" s="42">
        <v>625.4</v>
      </c>
      <c r="T116" s="263">
        <v>163.1</v>
      </c>
      <c r="U116" s="42">
        <v>430.6</v>
      </c>
      <c r="V116" s="263">
        <v>75.3</v>
      </c>
      <c r="W116" s="42">
        <v>12.7</v>
      </c>
      <c r="X116" s="263">
        <v>128.19999999999999</v>
      </c>
      <c r="Y116" s="264">
        <v>0</v>
      </c>
      <c r="Z116" s="263">
        <v>64</v>
      </c>
      <c r="AA116" s="42">
        <v>25.9</v>
      </c>
      <c r="AB116" s="263">
        <v>0</v>
      </c>
      <c r="AC116" s="42">
        <v>0</v>
      </c>
      <c r="AD116" s="263">
        <v>0</v>
      </c>
      <c r="AE116" s="42">
        <v>0</v>
      </c>
      <c r="AF116" s="263">
        <v>0</v>
      </c>
      <c r="AG116" s="42">
        <v>0</v>
      </c>
      <c r="AH116" s="263">
        <v>0</v>
      </c>
      <c r="AI116" s="42">
        <v>0</v>
      </c>
      <c r="AJ116" s="263">
        <v>0</v>
      </c>
      <c r="AK116" s="42">
        <v>0</v>
      </c>
      <c r="AL116" s="263">
        <v>0</v>
      </c>
      <c r="AM116" s="42">
        <v>31.89</v>
      </c>
    </row>
    <row r="117" spans="1:39" x14ac:dyDescent="0.2">
      <c r="A117" s="575" t="s">
        <v>740</v>
      </c>
      <c r="B117" s="576"/>
      <c r="C117" s="631"/>
      <c r="D117" s="172">
        <v>0</v>
      </c>
      <c r="E117" s="72">
        <v>0</v>
      </c>
      <c r="F117" s="172">
        <v>0</v>
      </c>
      <c r="G117" s="72">
        <v>0</v>
      </c>
      <c r="H117" s="102">
        <v>0</v>
      </c>
      <c r="I117" s="72">
        <v>0</v>
      </c>
      <c r="J117" s="263">
        <v>0</v>
      </c>
      <c r="K117" s="264">
        <v>0</v>
      </c>
      <c r="L117" s="263">
        <v>0</v>
      </c>
      <c r="M117" s="264">
        <v>0</v>
      </c>
      <c r="N117" s="263">
        <v>0</v>
      </c>
      <c r="O117" s="264">
        <v>0</v>
      </c>
      <c r="P117" s="263">
        <v>0</v>
      </c>
      <c r="Q117" s="42">
        <v>0</v>
      </c>
      <c r="R117" s="263">
        <v>0</v>
      </c>
      <c r="S117" s="42">
        <v>0</v>
      </c>
      <c r="T117" s="263">
        <v>0</v>
      </c>
      <c r="U117" s="42">
        <v>0</v>
      </c>
      <c r="V117" s="263">
        <v>0</v>
      </c>
      <c r="W117" s="42">
        <v>0</v>
      </c>
      <c r="X117" s="263">
        <v>0</v>
      </c>
      <c r="Y117" s="264">
        <v>0</v>
      </c>
      <c r="Z117" s="263">
        <v>0</v>
      </c>
      <c r="AA117" s="42">
        <v>0</v>
      </c>
      <c r="AB117" s="263">
        <v>0</v>
      </c>
      <c r="AC117" s="42">
        <v>0</v>
      </c>
      <c r="AD117" s="263">
        <v>0</v>
      </c>
      <c r="AE117" s="42">
        <v>0</v>
      </c>
      <c r="AF117" s="263">
        <v>0</v>
      </c>
      <c r="AG117" s="42">
        <v>0</v>
      </c>
      <c r="AH117" s="263">
        <v>0</v>
      </c>
      <c r="AI117" s="42">
        <v>277.5</v>
      </c>
      <c r="AJ117" s="263">
        <v>0</v>
      </c>
      <c r="AK117" s="42">
        <v>0</v>
      </c>
      <c r="AL117" s="263">
        <v>0</v>
      </c>
      <c r="AM117" s="42">
        <v>0</v>
      </c>
    </row>
    <row r="118" spans="1:39" ht="13.5" thickBot="1" x14ac:dyDescent="0.25">
      <c r="A118" s="632" t="s">
        <v>43</v>
      </c>
      <c r="B118" s="633"/>
      <c r="C118" s="690"/>
      <c r="D118" s="312">
        <v>157.80000000000001</v>
      </c>
      <c r="E118" s="267">
        <v>96.1</v>
      </c>
      <c r="F118" s="268">
        <v>461</v>
      </c>
      <c r="G118" s="267">
        <v>108.2</v>
      </c>
      <c r="H118" s="313">
        <v>404.2</v>
      </c>
      <c r="I118" s="169">
        <v>85.2</v>
      </c>
      <c r="J118" s="270">
        <v>313.7</v>
      </c>
      <c r="K118" s="271">
        <v>0</v>
      </c>
      <c r="L118" s="270">
        <v>699.91</v>
      </c>
      <c r="M118" s="271">
        <v>0</v>
      </c>
      <c r="N118" s="270">
        <v>63.05</v>
      </c>
      <c r="O118" s="271">
        <v>1345.8</v>
      </c>
      <c r="P118" s="270">
        <v>379.25</v>
      </c>
      <c r="Q118" s="203">
        <v>36.130000000000003</v>
      </c>
      <c r="R118" s="270">
        <v>0</v>
      </c>
      <c r="S118" s="203">
        <v>0</v>
      </c>
      <c r="T118" s="270">
        <v>193.55</v>
      </c>
      <c r="U118" s="203">
        <v>41.64</v>
      </c>
      <c r="V118" s="270">
        <v>0</v>
      </c>
      <c r="W118" s="203">
        <v>0</v>
      </c>
      <c r="X118" s="270">
        <v>10.199999999999999</v>
      </c>
      <c r="Y118" s="271">
        <v>3756.7</v>
      </c>
      <c r="Z118" s="270">
        <v>0</v>
      </c>
      <c r="AA118" s="203">
        <v>0</v>
      </c>
      <c r="AB118" s="270">
        <v>0</v>
      </c>
      <c r="AC118" s="203">
        <v>0</v>
      </c>
      <c r="AD118" s="270">
        <v>0.8</v>
      </c>
      <c r="AE118" s="203"/>
      <c r="AF118" s="270">
        <v>0.18</v>
      </c>
      <c r="AG118" s="203">
        <v>22.9</v>
      </c>
      <c r="AH118" s="270">
        <v>0</v>
      </c>
      <c r="AI118" s="203">
        <v>0</v>
      </c>
      <c r="AJ118" s="270">
        <v>0</v>
      </c>
      <c r="AK118" s="203">
        <v>0</v>
      </c>
      <c r="AL118" s="270">
        <v>0</v>
      </c>
      <c r="AM118" s="203">
        <v>0</v>
      </c>
    </row>
    <row r="119" spans="1:39" ht="13.5" thickBot="1" x14ac:dyDescent="0.25">
      <c r="A119" s="643" t="s">
        <v>44</v>
      </c>
      <c r="B119" s="864"/>
      <c r="C119" s="865"/>
      <c r="D119" s="191">
        <v>5545.8</v>
      </c>
      <c r="E119" s="318">
        <v>5100.8</v>
      </c>
      <c r="F119" s="192">
        <v>8077</v>
      </c>
      <c r="G119" s="318">
        <v>5726.4</v>
      </c>
      <c r="H119" s="319">
        <v>13194.27</v>
      </c>
      <c r="I119" s="320">
        <v>1368.3</v>
      </c>
      <c r="J119" s="321">
        <v>15787.14</v>
      </c>
      <c r="K119" s="322">
        <v>5369.65</v>
      </c>
      <c r="L119" s="321">
        <v>11813.81</v>
      </c>
      <c r="M119" s="322">
        <v>3470</v>
      </c>
      <c r="N119" s="321">
        <v>12126.45</v>
      </c>
      <c r="O119" s="322">
        <v>10373.1</v>
      </c>
      <c r="P119" s="321">
        <v>21034.15</v>
      </c>
      <c r="Q119" s="323">
        <v>12100.93</v>
      </c>
      <c r="R119" s="321">
        <v>24335.19</v>
      </c>
      <c r="S119" s="323">
        <v>18723.91</v>
      </c>
      <c r="T119" s="321">
        <v>24110.45</v>
      </c>
      <c r="U119" s="323">
        <v>7959.94</v>
      </c>
      <c r="V119" s="321">
        <v>13913.01</v>
      </c>
      <c r="W119" s="323">
        <v>7650.95</v>
      </c>
      <c r="X119" s="321">
        <v>4225.72</v>
      </c>
      <c r="Y119" s="322">
        <v>18544.63</v>
      </c>
      <c r="Z119" s="321">
        <v>3736.49</v>
      </c>
      <c r="AA119" s="323">
        <v>15029.25</v>
      </c>
      <c r="AB119" s="321">
        <v>2659.28</v>
      </c>
      <c r="AC119" s="323">
        <v>9347.56</v>
      </c>
      <c r="AD119" s="321">
        <v>2207.1</v>
      </c>
      <c r="AE119" s="323">
        <v>14751</v>
      </c>
      <c r="AF119" s="321">
        <v>2589.71</v>
      </c>
      <c r="AG119" s="323">
        <v>16307.52</v>
      </c>
      <c r="AH119" s="321">
        <v>745.61</v>
      </c>
      <c r="AI119" s="323">
        <v>16891.54</v>
      </c>
      <c r="AJ119" s="321">
        <v>329.71</v>
      </c>
      <c r="AK119" s="323">
        <v>18340.16</v>
      </c>
      <c r="AL119" s="321">
        <v>463.69</v>
      </c>
      <c r="AM119" s="323">
        <v>23242.79</v>
      </c>
    </row>
    <row r="120" spans="1:39" ht="13.5" thickBot="1" x14ac:dyDescent="0.25">
      <c r="A120" s="646"/>
      <c r="B120" s="647"/>
      <c r="C120" s="648"/>
      <c r="D120" s="759">
        <v>10646.6</v>
      </c>
      <c r="E120" s="871"/>
      <c r="F120" s="759">
        <v>13803.4</v>
      </c>
      <c r="G120" s="871"/>
      <c r="H120" s="751">
        <v>14562.57</v>
      </c>
      <c r="I120" s="871"/>
      <c r="J120" s="759">
        <v>21156.79</v>
      </c>
      <c r="K120" s="871"/>
      <c r="L120" s="759">
        <v>15283.81</v>
      </c>
      <c r="M120" s="871"/>
      <c r="N120" s="759">
        <v>22499.55</v>
      </c>
      <c r="O120" s="871"/>
      <c r="P120" s="759">
        <v>33135.08</v>
      </c>
      <c r="Q120" s="871"/>
      <c r="R120" s="759">
        <v>43059.1</v>
      </c>
      <c r="S120" s="871"/>
      <c r="T120" s="759">
        <v>32070.39</v>
      </c>
      <c r="U120" s="871"/>
      <c r="V120" s="759">
        <v>21563.96</v>
      </c>
      <c r="W120" s="871"/>
      <c r="X120" s="759">
        <v>22770.35</v>
      </c>
      <c r="Y120" s="871"/>
      <c r="Z120" s="759">
        <v>18765.740000000002</v>
      </c>
      <c r="AA120" s="871"/>
      <c r="AB120" s="759">
        <v>12006.84</v>
      </c>
      <c r="AC120" s="871"/>
      <c r="AD120" s="759">
        <v>16958.099999999999</v>
      </c>
      <c r="AE120" s="871"/>
      <c r="AF120" s="759">
        <v>18897.23</v>
      </c>
      <c r="AG120" s="871"/>
      <c r="AH120" s="759">
        <v>17637.150000000001</v>
      </c>
      <c r="AI120" s="871"/>
      <c r="AJ120" s="759">
        <v>18669.87</v>
      </c>
      <c r="AK120" s="871"/>
      <c r="AL120" s="759">
        <v>23706.48</v>
      </c>
      <c r="AM120" s="871"/>
    </row>
    <row r="121" spans="1:39" x14ac:dyDescent="0.2">
      <c r="A121" s="50" t="s">
        <v>8</v>
      </c>
      <c r="B121" s="51" t="s">
        <v>236</v>
      </c>
      <c r="C121" s="66"/>
      <c r="D121" s="106" t="s">
        <v>64</v>
      </c>
      <c r="E121" s="51" t="s">
        <v>83</v>
      </c>
      <c r="F121" s="106" t="s">
        <v>65</v>
      </c>
      <c r="G121" s="51" t="s">
        <v>84</v>
      </c>
      <c r="H121" s="66"/>
      <c r="I121" s="51" t="s">
        <v>768</v>
      </c>
    </row>
    <row r="122" spans="1:39" x14ac:dyDescent="0.2">
      <c r="A122" s="52" t="s">
        <v>742</v>
      </c>
      <c r="B122" s="51" t="s">
        <v>450</v>
      </c>
      <c r="C122" s="106"/>
      <c r="D122" s="51"/>
      <c r="E122" s="66"/>
      <c r="F122" s="66"/>
      <c r="G122" s="66"/>
      <c r="H122" s="66"/>
    </row>
    <row r="123" spans="1:39" ht="13.5" thickBot="1" x14ac:dyDescent="0.25">
      <c r="A123" s="314"/>
      <c r="B123" s="314"/>
      <c r="C123" s="314"/>
      <c r="D123" s="315"/>
      <c r="E123" s="315"/>
      <c r="F123" s="315"/>
      <c r="G123" s="315"/>
      <c r="H123" s="315"/>
      <c r="I123" s="20"/>
      <c r="J123" s="21"/>
      <c r="K123" s="21"/>
      <c r="L123" s="21"/>
      <c r="M123" s="21"/>
      <c r="N123" s="21"/>
      <c r="O123" s="21"/>
      <c r="P123" s="21"/>
      <c r="Q123" s="21"/>
      <c r="R123" s="21"/>
      <c r="S123" s="21"/>
      <c r="T123" s="21"/>
      <c r="U123" s="21"/>
      <c r="V123" s="21"/>
      <c r="W123" s="21"/>
    </row>
    <row r="124" spans="1:39" ht="13.5" thickBot="1" x14ac:dyDescent="0.25">
      <c r="A124" s="640" t="s">
        <v>45</v>
      </c>
      <c r="B124" s="641"/>
      <c r="C124" s="641"/>
      <c r="D124" s="641" t="s">
        <v>46</v>
      </c>
      <c r="E124" s="642"/>
      <c r="F124" s="20"/>
      <c r="G124" s="20"/>
      <c r="H124" s="20"/>
      <c r="I124" s="20"/>
      <c r="J124" s="21"/>
      <c r="K124" s="21"/>
      <c r="L124" s="21"/>
      <c r="M124" s="21"/>
      <c r="N124" s="21"/>
      <c r="O124" s="21"/>
      <c r="P124" s="21"/>
      <c r="Q124" s="21"/>
      <c r="R124" s="21"/>
      <c r="S124" s="21"/>
      <c r="T124" s="21"/>
      <c r="U124" s="21"/>
      <c r="V124" s="21"/>
      <c r="W124" s="21"/>
    </row>
    <row r="125" spans="1:39" x14ac:dyDescent="0.2">
      <c r="A125" s="876" t="s">
        <v>106</v>
      </c>
      <c r="B125" s="877"/>
      <c r="C125" s="877"/>
      <c r="D125" s="829" t="s">
        <v>122</v>
      </c>
      <c r="E125" s="830"/>
      <c r="F125" s="20"/>
      <c r="G125" s="20"/>
      <c r="H125" s="20"/>
      <c r="I125" s="20"/>
      <c r="J125" s="21"/>
      <c r="K125" s="21"/>
      <c r="L125" s="21"/>
      <c r="M125" s="21"/>
      <c r="N125" s="21"/>
      <c r="O125" s="21"/>
      <c r="P125" s="21"/>
      <c r="Q125" s="21"/>
      <c r="R125" s="21"/>
      <c r="S125" s="21"/>
      <c r="T125" s="21"/>
      <c r="U125" s="21"/>
      <c r="V125" s="21"/>
      <c r="W125" s="21"/>
    </row>
    <row r="126" spans="1:39" x14ac:dyDescent="0.2">
      <c r="A126" s="873" t="s">
        <v>217</v>
      </c>
      <c r="B126" s="874"/>
      <c r="C126" s="874"/>
      <c r="D126" s="819" t="s">
        <v>240</v>
      </c>
      <c r="E126" s="820"/>
      <c r="F126" s="20"/>
      <c r="G126" s="20"/>
      <c r="H126" s="20"/>
      <c r="I126" s="20"/>
      <c r="J126" s="21"/>
      <c r="K126" s="21"/>
      <c r="L126" s="21"/>
      <c r="M126" s="21"/>
      <c r="N126" s="21"/>
      <c r="O126" s="21"/>
      <c r="P126" s="21"/>
      <c r="Q126" s="21"/>
      <c r="R126" s="21"/>
      <c r="S126" s="21"/>
      <c r="T126" s="21"/>
      <c r="U126" s="21"/>
      <c r="V126" s="21"/>
      <c r="W126" s="21"/>
    </row>
    <row r="127" spans="1:39" x14ac:dyDescent="0.2">
      <c r="A127" s="575" t="s">
        <v>568</v>
      </c>
      <c r="B127" s="576"/>
      <c r="C127" s="576"/>
      <c r="D127" s="819" t="s">
        <v>576</v>
      </c>
      <c r="E127" s="820"/>
      <c r="F127" s="20"/>
      <c r="G127" s="20"/>
      <c r="H127" s="20"/>
      <c r="I127" s="20"/>
      <c r="J127" s="21"/>
      <c r="K127" s="21"/>
      <c r="L127" s="21"/>
      <c r="M127" s="21"/>
      <c r="N127" s="21"/>
      <c r="O127" s="21"/>
      <c r="P127" s="21"/>
      <c r="Q127" s="21"/>
      <c r="R127" s="21"/>
      <c r="S127" s="21"/>
      <c r="T127" s="21"/>
      <c r="U127" s="21"/>
      <c r="V127" s="21"/>
      <c r="W127" s="21"/>
    </row>
    <row r="128" spans="1:39" x14ac:dyDescent="0.2">
      <c r="A128" s="575" t="s">
        <v>569</v>
      </c>
      <c r="B128" s="576"/>
      <c r="C128" s="576"/>
      <c r="D128" s="819" t="s">
        <v>393</v>
      </c>
      <c r="E128" s="820"/>
      <c r="F128" s="20"/>
      <c r="G128" s="20"/>
      <c r="H128" s="20"/>
      <c r="I128" s="20"/>
      <c r="J128" s="21"/>
      <c r="K128" s="21"/>
      <c r="L128" s="21"/>
      <c r="M128" s="21"/>
      <c r="N128" s="21"/>
      <c r="O128" s="21"/>
      <c r="P128" s="21"/>
      <c r="Q128" s="21"/>
      <c r="R128" s="21"/>
      <c r="S128" s="21"/>
      <c r="T128" s="21"/>
      <c r="U128" s="21"/>
      <c r="V128" s="21"/>
      <c r="W128" s="21"/>
    </row>
    <row r="129" spans="1:23" x14ac:dyDescent="0.2">
      <c r="A129" s="575" t="s">
        <v>436</v>
      </c>
      <c r="B129" s="576"/>
      <c r="C129" s="576"/>
      <c r="D129" s="819" t="s">
        <v>444</v>
      </c>
      <c r="E129" s="820"/>
      <c r="F129" s="20"/>
      <c r="G129" s="20"/>
      <c r="H129" s="20"/>
      <c r="I129" s="20"/>
      <c r="J129" s="21"/>
      <c r="K129" s="21"/>
      <c r="L129" s="21"/>
      <c r="M129" s="21"/>
      <c r="N129" s="21"/>
      <c r="O129" s="21"/>
      <c r="P129" s="21"/>
      <c r="Q129" s="21"/>
      <c r="R129" s="21"/>
      <c r="S129" s="21"/>
      <c r="T129" s="21"/>
      <c r="U129" s="21"/>
      <c r="V129" s="21"/>
      <c r="W129" s="21"/>
    </row>
    <row r="130" spans="1:23" x14ac:dyDescent="0.2">
      <c r="A130" s="575" t="s">
        <v>28</v>
      </c>
      <c r="B130" s="576"/>
      <c r="C130" s="576"/>
      <c r="D130" s="819" t="s">
        <v>51</v>
      </c>
      <c r="E130" s="820"/>
      <c r="F130" s="20"/>
      <c r="G130" s="20"/>
      <c r="H130" s="20"/>
      <c r="I130" s="20"/>
      <c r="J130" s="21"/>
      <c r="K130" s="21"/>
      <c r="L130" s="21"/>
      <c r="M130" s="21"/>
      <c r="N130" s="21"/>
      <c r="O130" s="21"/>
      <c r="P130" s="21"/>
      <c r="Q130" s="21"/>
      <c r="R130" s="21"/>
      <c r="S130" s="21"/>
      <c r="T130" s="21"/>
      <c r="U130" s="21"/>
      <c r="V130" s="21"/>
      <c r="W130" s="21"/>
    </row>
    <row r="131" spans="1:23" x14ac:dyDescent="0.2">
      <c r="A131" s="575" t="s">
        <v>225</v>
      </c>
      <c r="B131" s="576"/>
      <c r="C131" s="576"/>
      <c r="D131" s="819" t="s">
        <v>51</v>
      </c>
      <c r="E131" s="820"/>
      <c r="F131" s="20"/>
      <c r="G131" s="20"/>
      <c r="H131" s="20"/>
      <c r="I131" s="20"/>
      <c r="J131" s="21"/>
      <c r="K131" s="21"/>
      <c r="L131" s="21"/>
      <c r="M131" s="21"/>
      <c r="N131" s="21"/>
      <c r="O131" s="21"/>
      <c r="P131" s="21"/>
      <c r="Q131" s="21"/>
      <c r="R131" s="21"/>
      <c r="S131" s="21"/>
      <c r="T131" s="21"/>
      <c r="U131" s="21"/>
      <c r="V131" s="21"/>
      <c r="W131" s="21"/>
    </row>
    <row r="132" spans="1:23" x14ac:dyDescent="0.2">
      <c r="A132" s="578" t="s">
        <v>845</v>
      </c>
      <c r="B132" s="579"/>
      <c r="C132" s="662"/>
      <c r="D132" s="894" t="s">
        <v>846</v>
      </c>
      <c r="E132" s="828"/>
      <c r="F132" s="20"/>
      <c r="G132" s="20"/>
      <c r="H132" s="20"/>
      <c r="I132" s="20"/>
      <c r="J132" s="21"/>
      <c r="K132" s="21"/>
      <c r="L132" s="21"/>
      <c r="M132" s="21"/>
      <c r="N132" s="21"/>
      <c r="O132" s="21"/>
      <c r="P132" s="21"/>
      <c r="Q132" s="21"/>
      <c r="R132" s="21"/>
      <c r="S132" s="21"/>
      <c r="T132" s="21"/>
      <c r="U132" s="21"/>
      <c r="V132" s="21"/>
      <c r="W132" s="21"/>
    </row>
    <row r="133" spans="1:23" x14ac:dyDescent="0.2">
      <c r="A133" s="578" t="s">
        <v>804</v>
      </c>
      <c r="B133" s="579"/>
      <c r="C133" s="720"/>
      <c r="D133" s="872" t="s">
        <v>52</v>
      </c>
      <c r="E133" s="820"/>
      <c r="F133" s="20"/>
      <c r="G133" s="20"/>
      <c r="H133" s="20"/>
      <c r="I133" s="20"/>
      <c r="J133" s="21"/>
      <c r="K133" s="21"/>
      <c r="L133" s="21"/>
      <c r="M133" s="21"/>
      <c r="N133" s="21"/>
      <c r="O133" s="21"/>
      <c r="P133" s="21"/>
      <c r="Q133" s="21"/>
      <c r="R133" s="21"/>
      <c r="S133" s="21"/>
      <c r="T133" s="21"/>
      <c r="U133" s="21"/>
      <c r="V133" s="21"/>
      <c r="W133" s="21"/>
    </row>
    <row r="134" spans="1:23" x14ac:dyDescent="0.2">
      <c r="A134" s="575" t="s">
        <v>390</v>
      </c>
      <c r="B134" s="576"/>
      <c r="C134" s="576"/>
      <c r="D134" s="819" t="s">
        <v>52</v>
      </c>
      <c r="E134" s="820"/>
      <c r="F134" s="20"/>
      <c r="G134" s="20"/>
      <c r="H134" s="20"/>
      <c r="I134" s="20"/>
      <c r="J134" s="21"/>
      <c r="K134" s="21"/>
      <c r="L134" s="21"/>
      <c r="M134" s="21"/>
      <c r="N134" s="21"/>
      <c r="O134" s="21"/>
      <c r="P134" s="21"/>
      <c r="Q134" s="21"/>
      <c r="R134" s="21"/>
      <c r="S134" s="21"/>
      <c r="T134" s="21"/>
      <c r="U134" s="21"/>
      <c r="V134" s="21"/>
      <c r="W134" s="21"/>
    </row>
    <row r="135" spans="1:23" x14ac:dyDescent="0.2">
      <c r="A135" s="575" t="s">
        <v>30</v>
      </c>
      <c r="B135" s="576"/>
      <c r="C135" s="576"/>
      <c r="D135" s="819" t="s">
        <v>52</v>
      </c>
      <c r="E135" s="820"/>
      <c r="F135" s="20"/>
      <c r="G135" s="20"/>
      <c r="H135" s="20"/>
      <c r="I135" s="20"/>
      <c r="J135" s="21"/>
      <c r="K135" s="21"/>
      <c r="L135" s="21"/>
      <c r="M135" s="21"/>
      <c r="N135" s="21"/>
      <c r="O135" s="21"/>
      <c r="P135" s="21"/>
      <c r="Q135" s="21"/>
      <c r="R135" s="21"/>
      <c r="S135" s="21"/>
      <c r="T135" s="21"/>
      <c r="U135" s="21"/>
      <c r="V135" s="21"/>
      <c r="W135" s="21"/>
    </row>
    <row r="136" spans="1:23" x14ac:dyDescent="0.2">
      <c r="A136" s="575" t="s">
        <v>437</v>
      </c>
      <c r="B136" s="576"/>
      <c r="C136" s="576"/>
      <c r="D136" s="819" t="s">
        <v>52</v>
      </c>
      <c r="E136" s="820"/>
      <c r="F136" s="20"/>
      <c r="G136" s="20"/>
      <c r="H136" s="20"/>
      <c r="I136" s="20"/>
      <c r="J136" s="21"/>
      <c r="K136" s="21"/>
      <c r="L136" s="21"/>
      <c r="M136" s="21"/>
      <c r="N136" s="21"/>
      <c r="O136" s="21"/>
      <c r="P136" s="21"/>
      <c r="Q136" s="21"/>
      <c r="R136" s="21"/>
      <c r="S136" s="21"/>
      <c r="T136" s="21"/>
      <c r="U136" s="21"/>
      <c r="V136" s="21"/>
      <c r="W136" s="21"/>
    </row>
    <row r="137" spans="1:23" x14ac:dyDescent="0.2">
      <c r="A137" s="575" t="s">
        <v>513</v>
      </c>
      <c r="B137" s="576"/>
      <c r="C137" s="576"/>
      <c r="D137" s="819" t="s">
        <v>52</v>
      </c>
      <c r="E137" s="820"/>
      <c r="F137" s="20"/>
      <c r="G137" s="20"/>
      <c r="H137" s="20"/>
      <c r="I137" s="20"/>
      <c r="J137" s="21"/>
      <c r="K137" s="21"/>
      <c r="L137" s="21"/>
      <c r="M137" s="21"/>
      <c r="N137" s="21"/>
      <c r="O137" s="21"/>
      <c r="P137" s="21"/>
      <c r="Q137" s="21"/>
      <c r="R137" s="21"/>
      <c r="S137" s="21"/>
      <c r="T137" s="21"/>
      <c r="U137" s="21"/>
      <c r="V137" s="21"/>
      <c r="W137" s="21"/>
    </row>
    <row r="138" spans="1:23" x14ac:dyDescent="0.2">
      <c r="A138" s="575" t="s">
        <v>805</v>
      </c>
      <c r="B138" s="576"/>
      <c r="C138" s="576"/>
      <c r="D138" s="872" t="s">
        <v>52</v>
      </c>
      <c r="E138" s="820"/>
      <c r="F138" s="20"/>
      <c r="G138" s="20"/>
      <c r="H138" s="20"/>
      <c r="I138" s="20"/>
      <c r="J138" s="21"/>
      <c r="K138" s="21"/>
      <c r="L138" s="21"/>
      <c r="M138" s="21"/>
      <c r="N138" s="21"/>
      <c r="O138" s="21"/>
      <c r="P138" s="21"/>
      <c r="Q138" s="21"/>
      <c r="R138" s="21"/>
      <c r="S138" s="21"/>
      <c r="T138" s="21"/>
      <c r="U138" s="21"/>
      <c r="V138" s="21"/>
      <c r="W138" s="21"/>
    </row>
    <row r="139" spans="1:23" x14ac:dyDescent="0.2">
      <c r="A139" s="575" t="s">
        <v>514</v>
      </c>
      <c r="B139" s="576"/>
      <c r="C139" s="576"/>
      <c r="D139" s="819" t="s">
        <v>52</v>
      </c>
      <c r="E139" s="820"/>
      <c r="F139" s="22"/>
      <c r="G139" s="22"/>
      <c r="H139" s="20"/>
      <c r="I139" s="22"/>
      <c r="J139" s="21"/>
      <c r="K139" s="21"/>
      <c r="L139" s="21"/>
      <c r="M139" s="21"/>
      <c r="N139" s="21"/>
      <c r="O139" s="21"/>
      <c r="P139" s="21"/>
      <c r="Q139" s="21"/>
      <c r="R139" s="21"/>
      <c r="S139" s="21"/>
      <c r="T139" s="21"/>
      <c r="U139" s="21"/>
      <c r="V139" s="21"/>
      <c r="W139" s="21"/>
    </row>
    <row r="140" spans="1:23" x14ac:dyDescent="0.2">
      <c r="A140" s="575" t="s">
        <v>843</v>
      </c>
      <c r="B140" s="576"/>
      <c r="C140" s="576"/>
      <c r="D140" s="872" t="s">
        <v>52</v>
      </c>
      <c r="E140" s="820"/>
      <c r="F140" s="22"/>
      <c r="G140" s="22"/>
      <c r="H140" s="20"/>
      <c r="I140" s="22"/>
      <c r="J140" s="21"/>
      <c r="K140" s="21"/>
      <c r="L140" s="21"/>
      <c r="M140" s="21"/>
      <c r="N140" s="21"/>
      <c r="O140" s="21"/>
      <c r="P140" s="21"/>
      <c r="Q140" s="21"/>
      <c r="R140" s="21"/>
      <c r="S140" s="21"/>
      <c r="T140" s="21"/>
      <c r="U140" s="21"/>
      <c r="V140" s="21"/>
      <c r="W140" s="21"/>
    </row>
    <row r="141" spans="1:23" x14ac:dyDescent="0.2">
      <c r="A141" s="575" t="s">
        <v>31</v>
      </c>
      <c r="B141" s="576"/>
      <c r="C141" s="576"/>
      <c r="D141" s="819" t="s">
        <v>52</v>
      </c>
      <c r="E141" s="820"/>
      <c r="F141" s="22"/>
      <c r="G141" s="22"/>
      <c r="H141" s="20"/>
      <c r="I141" s="22"/>
      <c r="J141" s="21"/>
      <c r="K141" s="21"/>
      <c r="L141" s="21"/>
      <c r="M141" s="21"/>
      <c r="N141" s="21"/>
      <c r="O141" s="21"/>
      <c r="P141" s="21"/>
      <c r="Q141" s="21"/>
      <c r="R141" s="21"/>
      <c r="S141" s="21"/>
      <c r="T141" s="21"/>
      <c r="U141" s="21"/>
      <c r="V141" s="21"/>
      <c r="W141" s="21"/>
    </row>
    <row r="142" spans="1:23" x14ac:dyDescent="0.2">
      <c r="A142" s="575" t="s">
        <v>570</v>
      </c>
      <c r="B142" s="576"/>
      <c r="C142" s="576"/>
      <c r="D142" s="819" t="s">
        <v>577</v>
      </c>
      <c r="E142" s="820"/>
      <c r="F142" s="28"/>
      <c r="G142" s="28"/>
      <c r="H142" s="28"/>
      <c r="I142" s="28"/>
      <c r="J142" s="28"/>
      <c r="K142" s="28"/>
      <c r="L142" s="28"/>
      <c r="M142" s="28"/>
      <c r="N142" s="28"/>
      <c r="O142" s="28"/>
      <c r="P142" s="23"/>
      <c r="Q142" s="23"/>
      <c r="R142" s="23"/>
      <c r="S142" s="23"/>
      <c r="T142" s="28"/>
      <c r="U142" s="28"/>
      <c r="V142" s="23"/>
      <c r="W142" s="23"/>
    </row>
    <row r="143" spans="1:23" x14ac:dyDescent="0.2">
      <c r="A143" s="575" t="s">
        <v>571</v>
      </c>
      <c r="B143" s="576"/>
      <c r="C143" s="576"/>
      <c r="D143" s="819" t="s">
        <v>578</v>
      </c>
      <c r="E143" s="820"/>
      <c r="F143" s="4"/>
      <c r="G143" s="4"/>
      <c r="H143" s="4"/>
      <c r="I143" s="4"/>
      <c r="J143" s="4"/>
      <c r="K143" s="4"/>
      <c r="L143" s="4"/>
      <c r="M143" s="4"/>
      <c r="N143" s="4"/>
      <c r="O143" s="4"/>
      <c r="P143" s="4"/>
      <c r="Q143" s="4"/>
      <c r="R143" s="4"/>
      <c r="S143" s="4"/>
      <c r="T143" s="4"/>
      <c r="U143" s="4"/>
      <c r="V143" s="4"/>
      <c r="W143" s="4"/>
    </row>
    <row r="144" spans="1:23" x14ac:dyDescent="0.2">
      <c r="A144" s="575" t="s">
        <v>300</v>
      </c>
      <c r="B144" s="576"/>
      <c r="C144" s="576"/>
      <c r="D144" s="819" t="s">
        <v>307</v>
      </c>
      <c r="E144" s="820"/>
      <c r="F144" s="4"/>
      <c r="G144" s="4"/>
      <c r="H144" s="4"/>
      <c r="I144" s="4"/>
      <c r="J144" s="4"/>
      <c r="K144" s="4"/>
      <c r="L144" s="4"/>
      <c r="M144" s="4"/>
      <c r="N144" s="4"/>
      <c r="O144" s="4"/>
      <c r="P144" s="4"/>
      <c r="Q144" s="4"/>
      <c r="R144" s="4"/>
      <c r="S144" s="4"/>
      <c r="T144" s="4"/>
      <c r="U144" s="4"/>
      <c r="V144" s="4"/>
      <c r="W144" s="4"/>
    </row>
    <row r="145" spans="1:23" x14ac:dyDescent="0.2">
      <c r="A145" s="575" t="s">
        <v>572</v>
      </c>
      <c r="B145" s="576"/>
      <c r="C145" s="576"/>
      <c r="D145" s="819" t="s">
        <v>249</v>
      </c>
      <c r="E145" s="820"/>
      <c r="F145" s="4"/>
      <c r="G145" s="4"/>
      <c r="H145" s="4"/>
      <c r="I145" s="4"/>
      <c r="J145" s="4"/>
      <c r="K145" s="4"/>
      <c r="L145" s="4"/>
      <c r="M145" s="4"/>
      <c r="N145" s="4"/>
      <c r="O145" s="4"/>
      <c r="P145" s="4"/>
      <c r="Q145" s="4"/>
      <c r="R145" s="4"/>
      <c r="S145" s="4"/>
      <c r="T145" s="4"/>
      <c r="U145" s="4"/>
      <c r="V145" s="4"/>
      <c r="W145" s="4"/>
    </row>
    <row r="146" spans="1:23" x14ac:dyDescent="0.2">
      <c r="A146" s="575" t="s">
        <v>441</v>
      </c>
      <c r="B146" s="576"/>
      <c r="C146" s="576"/>
      <c r="D146" s="819" t="s">
        <v>523</v>
      </c>
      <c r="E146" s="820"/>
    </row>
    <row r="147" spans="1:23" x14ac:dyDescent="0.2">
      <c r="A147" s="575" t="s">
        <v>516</v>
      </c>
      <c r="B147" s="576"/>
      <c r="C147" s="576"/>
      <c r="D147" s="819" t="s">
        <v>579</v>
      </c>
      <c r="E147" s="820"/>
    </row>
    <row r="148" spans="1:23" x14ac:dyDescent="0.2">
      <c r="A148" s="575" t="s">
        <v>573</v>
      </c>
      <c r="B148" s="576"/>
      <c r="C148" s="576"/>
      <c r="D148" s="819" t="s">
        <v>580</v>
      </c>
      <c r="E148" s="820"/>
    </row>
    <row r="149" spans="1:23" x14ac:dyDescent="0.2">
      <c r="A149" s="575" t="s">
        <v>574</v>
      </c>
      <c r="B149" s="576"/>
      <c r="C149" s="576"/>
      <c r="D149" s="819" t="s">
        <v>581</v>
      </c>
      <c r="E149" s="820"/>
    </row>
    <row r="150" spans="1:23" x14ac:dyDescent="0.2">
      <c r="A150" s="575" t="s">
        <v>518</v>
      </c>
      <c r="B150" s="576"/>
      <c r="C150" s="576"/>
      <c r="D150" s="819" t="s">
        <v>581</v>
      </c>
      <c r="E150" s="820"/>
    </row>
    <row r="151" spans="1:23" x14ac:dyDescent="0.2">
      <c r="A151" s="575" t="s">
        <v>302</v>
      </c>
      <c r="B151" s="576"/>
      <c r="C151" s="576"/>
      <c r="D151" s="819" t="s">
        <v>309</v>
      </c>
      <c r="E151" s="820"/>
    </row>
    <row r="152" spans="1:23" x14ac:dyDescent="0.2">
      <c r="A152" s="575" t="s">
        <v>37</v>
      </c>
      <c r="B152" s="576"/>
      <c r="C152" s="576"/>
      <c r="D152" s="819" t="s">
        <v>58</v>
      </c>
      <c r="E152" s="820"/>
    </row>
    <row r="153" spans="1:23" x14ac:dyDescent="0.2">
      <c r="A153" s="575" t="s">
        <v>442</v>
      </c>
      <c r="B153" s="576"/>
      <c r="C153" s="576"/>
      <c r="D153" s="819" t="s">
        <v>397</v>
      </c>
      <c r="E153" s="820"/>
    </row>
    <row r="154" spans="1:23" x14ac:dyDescent="0.2">
      <c r="A154" s="575" t="s">
        <v>575</v>
      </c>
      <c r="B154" s="576"/>
      <c r="C154" s="576"/>
      <c r="D154" s="819" t="s">
        <v>582</v>
      </c>
      <c r="E154" s="820"/>
    </row>
    <row r="155" spans="1:23" x14ac:dyDescent="0.2">
      <c r="A155" s="575" t="s">
        <v>169</v>
      </c>
      <c r="B155" s="576"/>
      <c r="C155" s="576"/>
      <c r="D155" s="819" t="s">
        <v>185</v>
      </c>
      <c r="E155" s="820"/>
    </row>
    <row r="156" spans="1:23" ht="13.5" thickBot="1" x14ac:dyDescent="0.25">
      <c r="A156" s="632" t="s">
        <v>233</v>
      </c>
      <c r="B156" s="633"/>
      <c r="C156" s="633"/>
      <c r="D156" s="821" t="s">
        <v>527</v>
      </c>
      <c r="E156" s="822"/>
    </row>
  </sheetData>
  <mergeCells count="239">
    <mergeCell ref="A77:AM77"/>
    <mergeCell ref="A89:C89"/>
    <mergeCell ref="A132:C132"/>
    <mergeCell ref="D132:E132"/>
    <mergeCell ref="Q3:U3"/>
    <mergeCell ref="A2:U2"/>
    <mergeCell ref="A115:C115"/>
    <mergeCell ref="A3:A5"/>
    <mergeCell ref="B3:B5"/>
    <mergeCell ref="C3:F3"/>
    <mergeCell ref="G3:K3"/>
    <mergeCell ref="L3:P3"/>
    <mergeCell ref="C4:E4"/>
    <mergeCell ref="F4:F5"/>
    <mergeCell ref="G4:G5"/>
    <mergeCell ref="H4:J4"/>
    <mergeCell ref="K4:K5"/>
    <mergeCell ref="L4:L5"/>
    <mergeCell ref="M4:O4"/>
    <mergeCell ref="P4:P5"/>
    <mergeCell ref="A32:A34"/>
    <mergeCell ref="B32:C34"/>
    <mergeCell ref="D33:E33"/>
    <mergeCell ref="F33:G33"/>
    <mergeCell ref="Q4:Q5"/>
    <mergeCell ref="R4:T4"/>
    <mergeCell ref="U4:U5"/>
    <mergeCell ref="B53:C53"/>
    <mergeCell ref="Z33:AA33"/>
    <mergeCell ref="AB33:AC33"/>
    <mergeCell ref="A35:A56"/>
    <mergeCell ref="B35:C35"/>
    <mergeCell ref="B36:C36"/>
    <mergeCell ref="B37:C37"/>
    <mergeCell ref="B38:C38"/>
    <mergeCell ref="H33:I33"/>
    <mergeCell ref="J33:K33"/>
    <mergeCell ref="L33:M33"/>
    <mergeCell ref="N33:O33"/>
    <mergeCell ref="P33:Q33"/>
    <mergeCell ref="R33:S33"/>
    <mergeCell ref="B39:C39"/>
    <mergeCell ref="B40:C40"/>
    <mergeCell ref="B41:C41"/>
    <mergeCell ref="B42:C42"/>
    <mergeCell ref="B43:C43"/>
    <mergeCell ref="B44:C44"/>
    <mergeCell ref="T33:U33"/>
    <mergeCell ref="V33:W33"/>
    <mergeCell ref="X33:Y33"/>
    <mergeCell ref="B51:C51"/>
    <mergeCell ref="B52:C52"/>
    <mergeCell ref="B54:C54"/>
    <mergeCell ref="B55:C55"/>
    <mergeCell ref="B56:C56"/>
    <mergeCell ref="B45:C45"/>
    <mergeCell ref="B46:C46"/>
    <mergeCell ref="B47:C47"/>
    <mergeCell ref="B48:C48"/>
    <mergeCell ref="B49:C49"/>
    <mergeCell ref="B50:C50"/>
    <mergeCell ref="H73:I73"/>
    <mergeCell ref="J73:K73"/>
    <mergeCell ref="L73:M73"/>
    <mergeCell ref="N73:O73"/>
    <mergeCell ref="A57:C57"/>
    <mergeCell ref="A58:A69"/>
    <mergeCell ref="B58:C58"/>
    <mergeCell ref="B59:C59"/>
    <mergeCell ref="B60:C60"/>
    <mergeCell ref="B61:C61"/>
    <mergeCell ref="B62:C62"/>
    <mergeCell ref="B63:C63"/>
    <mergeCell ref="B64:C64"/>
    <mergeCell ref="B65:C65"/>
    <mergeCell ref="B66:C66"/>
    <mergeCell ref="B67:C67"/>
    <mergeCell ref="B68:C68"/>
    <mergeCell ref="B69:C69"/>
    <mergeCell ref="A70:C70"/>
    <mergeCell ref="A71:C71"/>
    <mergeCell ref="A72:C73"/>
    <mergeCell ref="D73:E73"/>
    <mergeCell ref="F73:G73"/>
    <mergeCell ref="A91:C91"/>
    <mergeCell ref="A92:C92"/>
    <mergeCell ref="AB79:AC79"/>
    <mergeCell ref="AD79:AE79"/>
    <mergeCell ref="AF79:AG79"/>
    <mergeCell ref="A81:C81"/>
    <mergeCell ref="A82:C82"/>
    <mergeCell ref="A84:C84"/>
    <mergeCell ref="P79:Q79"/>
    <mergeCell ref="R79:S79"/>
    <mergeCell ref="T79:U79"/>
    <mergeCell ref="V79:W79"/>
    <mergeCell ref="X79:Y79"/>
    <mergeCell ref="Z79:AA79"/>
    <mergeCell ref="A78:C80"/>
    <mergeCell ref="D79:E79"/>
    <mergeCell ref="F79:G79"/>
    <mergeCell ref="H79:I79"/>
    <mergeCell ref="J79:K79"/>
    <mergeCell ref="L79:M79"/>
    <mergeCell ref="N79:O79"/>
    <mergeCell ref="D78:AM78"/>
    <mergeCell ref="A124:C124"/>
    <mergeCell ref="D124:E124"/>
    <mergeCell ref="A125:C125"/>
    <mergeCell ref="D125:E125"/>
    <mergeCell ref="A126:C126"/>
    <mergeCell ref="D126:E126"/>
    <mergeCell ref="T120:U120"/>
    <mergeCell ref="V120:W120"/>
    <mergeCell ref="X120:Y120"/>
    <mergeCell ref="H120:I120"/>
    <mergeCell ref="J120:K120"/>
    <mergeCell ref="L120:M120"/>
    <mergeCell ref="N120:O120"/>
    <mergeCell ref="P120:Q120"/>
    <mergeCell ref="D130:E130"/>
    <mergeCell ref="A131:C131"/>
    <mergeCell ref="D131:E131"/>
    <mergeCell ref="A134:C134"/>
    <mergeCell ref="D134:E134"/>
    <mergeCell ref="D133:E133"/>
    <mergeCell ref="A133:C133"/>
    <mergeCell ref="A127:C127"/>
    <mergeCell ref="D127:E127"/>
    <mergeCell ref="A128:C128"/>
    <mergeCell ref="D128:E128"/>
    <mergeCell ref="A129:C129"/>
    <mergeCell ref="D129:E129"/>
    <mergeCell ref="A143:C143"/>
    <mergeCell ref="D143:E143"/>
    <mergeCell ref="A144:C144"/>
    <mergeCell ref="D144:E144"/>
    <mergeCell ref="A145:C145"/>
    <mergeCell ref="D145:E145"/>
    <mergeCell ref="A139:C139"/>
    <mergeCell ref="D139:E139"/>
    <mergeCell ref="A141:C141"/>
    <mergeCell ref="D141:E141"/>
    <mergeCell ref="A142:C142"/>
    <mergeCell ref="D142:E142"/>
    <mergeCell ref="A149:C149"/>
    <mergeCell ref="D149:E149"/>
    <mergeCell ref="A150:C150"/>
    <mergeCell ref="D150:E150"/>
    <mergeCell ref="A151:C151"/>
    <mergeCell ref="D151:E151"/>
    <mergeCell ref="A146:C146"/>
    <mergeCell ref="D146:E146"/>
    <mergeCell ref="A147:C147"/>
    <mergeCell ref="D147:E147"/>
    <mergeCell ref="A148:C148"/>
    <mergeCell ref="D148:E148"/>
    <mergeCell ref="A155:C155"/>
    <mergeCell ref="D155:E155"/>
    <mergeCell ref="A156:C156"/>
    <mergeCell ref="D156:E156"/>
    <mergeCell ref="A152:C152"/>
    <mergeCell ref="D152:E152"/>
    <mergeCell ref="A153:C153"/>
    <mergeCell ref="D153:E153"/>
    <mergeCell ref="A154:C154"/>
    <mergeCell ref="D154:E154"/>
    <mergeCell ref="B27:U28"/>
    <mergeCell ref="A117:C117"/>
    <mergeCell ref="R120:S120"/>
    <mergeCell ref="A113:C113"/>
    <mergeCell ref="A116:C116"/>
    <mergeCell ref="A118:C118"/>
    <mergeCell ref="A119:C120"/>
    <mergeCell ref="D120:E120"/>
    <mergeCell ref="F120:G120"/>
    <mergeCell ref="A107:C107"/>
    <mergeCell ref="A108:C108"/>
    <mergeCell ref="A109:C109"/>
    <mergeCell ref="A110:C110"/>
    <mergeCell ref="A111:C111"/>
    <mergeCell ref="A112:C112"/>
    <mergeCell ref="A101:C101"/>
    <mergeCell ref="A102:C102"/>
    <mergeCell ref="A103:C103"/>
    <mergeCell ref="A104:C104"/>
    <mergeCell ref="A105:C105"/>
    <mergeCell ref="A106:C106"/>
    <mergeCell ref="A93:C93"/>
    <mergeCell ref="A94:C94"/>
    <mergeCell ref="A96:C96"/>
    <mergeCell ref="A138:C138"/>
    <mergeCell ref="D138:E138"/>
    <mergeCell ref="A140:C140"/>
    <mergeCell ref="D140:E140"/>
    <mergeCell ref="AF33:AG33"/>
    <mergeCell ref="AJ79:AK79"/>
    <mergeCell ref="AJ120:AK120"/>
    <mergeCell ref="A114:C114"/>
    <mergeCell ref="A90:C90"/>
    <mergeCell ref="A95:C95"/>
    <mergeCell ref="A97:C97"/>
    <mergeCell ref="A83:C83"/>
    <mergeCell ref="AD33:AE33"/>
    <mergeCell ref="AH79:AI79"/>
    <mergeCell ref="AH120:AI120"/>
    <mergeCell ref="A135:C135"/>
    <mergeCell ref="D135:E135"/>
    <mergeCell ref="A136:C136"/>
    <mergeCell ref="D136:E136"/>
    <mergeCell ref="A137:C137"/>
    <mergeCell ref="D137:E137"/>
    <mergeCell ref="A130:C130"/>
    <mergeCell ref="AH33:AI33"/>
    <mergeCell ref="AH73:AI73"/>
    <mergeCell ref="D32:AI32"/>
    <mergeCell ref="A31:AI31"/>
    <mergeCell ref="AL79:AM79"/>
    <mergeCell ref="AL120:AM120"/>
    <mergeCell ref="P73:Q73"/>
    <mergeCell ref="R73:S73"/>
    <mergeCell ref="T73:U73"/>
    <mergeCell ref="V73:W73"/>
    <mergeCell ref="X73:Y73"/>
    <mergeCell ref="Z73:AA73"/>
    <mergeCell ref="AB73:AC73"/>
    <mergeCell ref="AD73:AE73"/>
    <mergeCell ref="AF73:AG73"/>
    <mergeCell ref="AF120:AG120"/>
    <mergeCell ref="Z120:AA120"/>
    <mergeCell ref="AB120:AC120"/>
    <mergeCell ref="AD120:AE120"/>
    <mergeCell ref="A98:C98"/>
    <mergeCell ref="A99:C99"/>
    <mergeCell ref="A100:C100"/>
    <mergeCell ref="A85:C85"/>
    <mergeCell ref="A86:C86"/>
    <mergeCell ref="A87:C87"/>
    <mergeCell ref="A88:C88"/>
  </mergeCells>
  <pageMargins left="0.56000000000000005" right="0.53" top="0.46" bottom="0.24" header="0" footer="0"/>
  <pageSetup paperSize="5" scale="43" orientation="landscape" horizontalDpi="300" verticalDpi="300" r:id="rId1"/>
  <headerFooter alignWithMargins="0"/>
  <ignoredErrors>
    <ignoredError sqref="A25:A27 A75 A122 A29"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3"/>
  <sheetViews>
    <sheetView showGridLines="0" workbookViewId="0"/>
  </sheetViews>
  <sheetFormatPr baseColWidth="10" defaultRowHeight="12.75" x14ac:dyDescent="0.2"/>
  <cols>
    <col min="1" max="1" width="8.7109375" customWidth="1"/>
    <col min="2" max="2" width="8.42578125" customWidth="1"/>
    <col min="3" max="3" width="10.140625" customWidth="1"/>
    <col min="4" max="4" width="8.140625" customWidth="1"/>
    <col min="5" max="5" width="8.7109375" customWidth="1"/>
    <col min="6" max="7" width="8" customWidth="1"/>
    <col min="8" max="8" width="7.85546875" customWidth="1"/>
    <col min="9" max="9" width="8" customWidth="1"/>
    <col min="10" max="10" width="8.85546875" customWidth="1"/>
    <col min="11" max="11" width="8" customWidth="1"/>
    <col min="12" max="12" width="8.28515625" customWidth="1"/>
    <col min="13" max="14" width="8" customWidth="1"/>
    <col min="15" max="15" width="8.85546875" customWidth="1"/>
    <col min="16" max="16" width="7.85546875" customWidth="1"/>
    <col min="17" max="17" width="8" customWidth="1"/>
    <col min="18" max="18" width="7.7109375" customWidth="1"/>
    <col min="19" max="19" width="8.28515625" customWidth="1"/>
    <col min="20" max="20" width="8.85546875" customWidth="1"/>
    <col min="21" max="21" width="7.85546875" customWidth="1"/>
  </cols>
  <sheetData>
    <row r="1" spans="1:21" ht="13.5" thickBot="1" x14ac:dyDescent="0.25"/>
    <row r="2" spans="1:21" ht="13.5" thickBot="1" x14ac:dyDescent="0.25">
      <c r="A2" s="595" t="s">
        <v>746</v>
      </c>
      <c r="B2" s="596"/>
      <c r="C2" s="596"/>
      <c r="D2" s="596"/>
      <c r="E2" s="596"/>
      <c r="F2" s="596"/>
      <c r="G2" s="596"/>
      <c r="H2" s="596"/>
      <c r="I2" s="596"/>
      <c r="J2" s="596"/>
      <c r="K2" s="596"/>
      <c r="L2" s="596"/>
      <c r="M2" s="596"/>
      <c r="N2" s="596"/>
      <c r="O2" s="596"/>
      <c r="P2" s="596"/>
      <c r="Q2" s="596"/>
      <c r="R2" s="596"/>
      <c r="S2" s="596"/>
      <c r="T2" s="596"/>
      <c r="U2" s="597"/>
    </row>
    <row r="3" spans="1:21" ht="12.75" customHeight="1" x14ac:dyDescent="0.2">
      <c r="A3" s="803" t="s">
        <v>0</v>
      </c>
      <c r="B3" s="616" t="s">
        <v>1</v>
      </c>
      <c r="C3" s="621" t="s">
        <v>2</v>
      </c>
      <c r="D3" s="619"/>
      <c r="E3" s="619"/>
      <c r="F3" s="620"/>
      <c r="G3" s="621" t="s">
        <v>3</v>
      </c>
      <c r="H3" s="619"/>
      <c r="I3" s="619"/>
      <c r="J3" s="619"/>
      <c r="K3" s="620"/>
      <c r="L3" s="619" t="s">
        <v>835</v>
      </c>
      <c r="M3" s="619"/>
      <c r="N3" s="619"/>
      <c r="O3" s="619"/>
      <c r="P3" s="620"/>
      <c r="Q3" s="621" t="s">
        <v>755</v>
      </c>
      <c r="R3" s="619"/>
      <c r="S3" s="619"/>
      <c r="T3" s="619"/>
      <c r="U3" s="620"/>
    </row>
    <row r="4" spans="1:21" ht="12.75" customHeight="1" x14ac:dyDescent="0.2">
      <c r="A4" s="804"/>
      <c r="B4" s="617"/>
      <c r="C4" s="681" t="s">
        <v>4</v>
      </c>
      <c r="D4" s="622"/>
      <c r="E4" s="623"/>
      <c r="F4" s="914" t="s">
        <v>726</v>
      </c>
      <c r="G4" s="626" t="s">
        <v>1</v>
      </c>
      <c r="H4" s="628" t="s">
        <v>4</v>
      </c>
      <c r="I4" s="622"/>
      <c r="J4" s="623"/>
      <c r="K4" s="914" t="s">
        <v>726</v>
      </c>
      <c r="L4" s="806" t="s">
        <v>1</v>
      </c>
      <c r="M4" s="628" t="s">
        <v>4</v>
      </c>
      <c r="N4" s="622"/>
      <c r="O4" s="623"/>
      <c r="P4" s="914" t="s">
        <v>726</v>
      </c>
      <c r="Q4" s="626" t="s">
        <v>1</v>
      </c>
      <c r="R4" s="628" t="s">
        <v>4</v>
      </c>
      <c r="S4" s="622"/>
      <c r="T4" s="623"/>
      <c r="U4" s="914" t="s">
        <v>726</v>
      </c>
    </row>
    <row r="5" spans="1:21" ht="26.25" customHeight="1" thickBot="1" x14ac:dyDescent="0.25">
      <c r="A5" s="804"/>
      <c r="B5" s="617"/>
      <c r="C5" s="433" t="s">
        <v>5</v>
      </c>
      <c r="D5" s="116" t="s">
        <v>747</v>
      </c>
      <c r="E5" s="116" t="s">
        <v>7</v>
      </c>
      <c r="F5" s="915"/>
      <c r="G5" s="683"/>
      <c r="H5" s="374" t="s">
        <v>5</v>
      </c>
      <c r="I5" s="375" t="s">
        <v>748</v>
      </c>
      <c r="J5" s="116" t="s">
        <v>7</v>
      </c>
      <c r="K5" s="915"/>
      <c r="L5" s="916"/>
      <c r="M5" s="374" t="s">
        <v>5</v>
      </c>
      <c r="N5" s="116" t="s">
        <v>748</v>
      </c>
      <c r="O5" s="116" t="s">
        <v>7</v>
      </c>
      <c r="P5" s="915"/>
      <c r="Q5" s="683"/>
      <c r="R5" s="374" t="s">
        <v>5</v>
      </c>
      <c r="S5" s="116" t="s">
        <v>749</v>
      </c>
      <c r="T5" s="116" t="s">
        <v>7</v>
      </c>
      <c r="U5" s="915"/>
    </row>
    <row r="6" spans="1:21" x14ac:dyDescent="0.2">
      <c r="A6" s="78">
        <v>2007</v>
      </c>
      <c r="B6" s="118">
        <v>7014.6</v>
      </c>
      <c r="C6" s="204">
        <v>1950.7</v>
      </c>
      <c r="D6" s="36" t="s">
        <v>132</v>
      </c>
      <c r="E6" s="234" t="s">
        <v>132</v>
      </c>
      <c r="F6" s="205">
        <v>5063.8999999999996</v>
      </c>
      <c r="G6" s="418">
        <v>369.9</v>
      </c>
      <c r="H6" s="419">
        <v>369.9</v>
      </c>
      <c r="I6" s="36" t="s">
        <v>132</v>
      </c>
      <c r="J6" s="36" t="s">
        <v>132</v>
      </c>
      <c r="K6" s="286" t="s">
        <v>848</v>
      </c>
      <c r="L6" s="421">
        <v>6644.7</v>
      </c>
      <c r="M6" s="419">
        <v>1580.8</v>
      </c>
      <c r="N6" s="36" t="s">
        <v>132</v>
      </c>
      <c r="O6" s="36" t="s">
        <v>132</v>
      </c>
      <c r="P6" s="205">
        <v>5063.8999999999996</v>
      </c>
      <c r="Q6" s="398" t="s">
        <v>132</v>
      </c>
      <c r="R6" s="36" t="s">
        <v>132</v>
      </c>
      <c r="S6" s="36" t="s">
        <v>132</v>
      </c>
      <c r="T6" s="36" t="s">
        <v>132</v>
      </c>
      <c r="U6" s="97" t="s">
        <v>132</v>
      </c>
    </row>
    <row r="7" spans="1:21" x14ac:dyDescent="0.2">
      <c r="A7" s="37">
        <v>2008</v>
      </c>
      <c r="B7" s="412">
        <v>6815.31</v>
      </c>
      <c r="C7" s="285">
        <v>3685.71</v>
      </c>
      <c r="D7" s="33" t="s">
        <v>132</v>
      </c>
      <c r="E7" s="235" t="s">
        <v>132</v>
      </c>
      <c r="F7" s="286">
        <v>3129.6</v>
      </c>
      <c r="G7" s="414">
        <v>51.11</v>
      </c>
      <c r="H7" s="202">
        <v>51.11</v>
      </c>
      <c r="I7" s="40" t="s">
        <v>132</v>
      </c>
      <c r="J7" s="40" t="s">
        <v>132</v>
      </c>
      <c r="K7" s="286" t="s">
        <v>848</v>
      </c>
      <c r="L7" s="395">
        <v>6764.2</v>
      </c>
      <c r="M7" s="201">
        <v>3634.6</v>
      </c>
      <c r="N7" s="40" t="s">
        <v>132</v>
      </c>
      <c r="O7" s="40" t="s">
        <v>132</v>
      </c>
      <c r="P7" s="208">
        <v>3129.6</v>
      </c>
      <c r="Q7" s="383" t="s">
        <v>132</v>
      </c>
      <c r="R7" s="40" t="s">
        <v>132</v>
      </c>
      <c r="S7" s="40" t="s">
        <v>132</v>
      </c>
      <c r="T7" s="40" t="s">
        <v>132</v>
      </c>
      <c r="U7" s="99" t="s">
        <v>132</v>
      </c>
    </row>
    <row r="8" spans="1:21" x14ac:dyDescent="0.2">
      <c r="A8" s="37">
        <v>2009</v>
      </c>
      <c r="B8" s="412">
        <v>7349.32</v>
      </c>
      <c r="C8" s="285">
        <v>1063.31</v>
      </c>
      <c r="D8" s="33" t="s">
        <v>132</v>
      </c>
      <c r="E8" s="235" t="s">
        <v>132</v>
      </c>
      <c r="F8" s="286">
        <v>6286.01</v>
      </c>
      <c r="G8" s="414">
        <v>22.31</v>
      </c>
      <c r="H8" s="202">
        <v>22.31</v>
      </c>
      <c r="I8" s="40" t="s">
        <v>132</v>
      </c>
      <c r="J8" s="40" t="s">
        <v>132</v>
      </c>
      <c r="K8" s="286" t="s">
        <v>848</v>
      </c>
      <c r="L8" s="395">
        <v>7327.01</v>
      </c>
      <c r="M8" s="201">
        <v>1041</v>
      </c>
      <c r="N8" s="40" t="s">
        <v>132</v>
      </c>
      <c r="O8" s="40" t="s">
        <v>132</v>
      </c>
      <c r="P8" s="208">
        <v>6286.01</v>
      </c>
      <c r="Q8" s="383" t="s">
        <v>132</v>
      </c>
      <c r="R8" s="40" t="s">
        <v>132</v>
      </c>
      <c r="S8" s="40" t="s">
        <v>132</v>
      </c>
      <c r="T8" s="40" t="s">
        <v>132</v>
      </c>
      <c r="U8" s="99" t="s">
        <v>132</v>
      </c>
    </row>
    <row r="9" spans="1:21" x14ac:dyDescent="0.2">
      <c r="A9" s="37">
        <v>2010</v>
      </c>
      <c r="B9" s="412">
        <v>7308.13</v>
      </c>
      <c r="C9" s="285">
        <v>1603.78</v>
      </c>
      <c r="D9" s="33" t="s">
        <v>132</v>
      </c>
      <c r="E9" s="235" t="s">
        <v>132</v>
      </c>
      <c r="F9" s="286">
        <v>5704.35</v>
      </c>
      <c r="G9" s="414">
        <v>102.88</v>
      </c>
      <c r="H9" s="202">
        <v>102.88</v>
      </c>
      <c r="I9" s="40" t="s">
        <v>132</v>
      </c>
      <c r="J9" s="40" t="s">
        <v>132</v>
      </c>
      <c r="K9" s="286" t="s">
        <v>848</v>
      </c>
      <c r="L9" s="395">
        <v>7205.25</v>
      </c>
      <c r="M9" s="201">
        <v>1500.9</v>
      </c>
      <c r="N9" s="40" t="s">
        <v>132</v>
      </c>
      <c r="O9" s="40" t="s">
        <v>132</v>
      </c>
      <c r="P9" s="208">
        <v>5704.35</v>
      </c>
      <c r="Q9" s="383" t="s">
        <v>132</v>
      </c>
      <c r="R9" s="40" t="s">
        <v>132</v>
      </c>
      <c r="S9" s="40" t="s">
        <v>132</v>
      </c>
      <c r="T9" s="40" t="s">
        <v>132</v>
      </c>
      <c r="U9" s="99" t="s">
        <v>132</v>
      </c>
    </row>
    <row r="10" spans="1:21" x14ac:dyDescent="0.2">
      <c r="A10" s="37">
        <v>2011</v>
      </c>
      <c r="B10" s="412">
        <v>6433.6</v>
      </c>
      <c r="C10" s="285">
        <v>1534</v>
      </c>
      <c r="D10" s="202">
        <v>308.5</v>
      </c>
      <c r="E10" s="202">
        <v>1225.5</v>
      </c>
      <c r="F10" s="286">
        <v>4899.6000000000004</v>
      </c>
      <c r="G10" s="414">
        <v>221</v>
      </c>
      <c r="H10" s="202">
        <v>221</v>
      </c>
      <c r="I10" s="202">
        <v>154.30000000000001</v>
      </c>
      <c r="J10" s="202">
        <v>66.7</v>
      </c>
      <c r="K10" s="286" t="s">
        <v>848</v>
      </c>
      <c r="L10" s="414">
        <v>1311.6</v>
      </c>
      <c r="M10" s="202">
        <v>1293.5</v>
      </c>
      <c r="N10" s="202">
        <v>154.19999999999999</v>
      </c>
      <c r="O10" s="202">
        <v>1139.3</v>
      </c>
      <c r="P10" s="286">
        <v>18.100000000000001</v>
      </c>
      <c r="Q10" s="414">
        <v>4901.1000000000004</v>
      </c>
      <c r="R10" s="202">
        <v>19.5</v>
      </c>
      <c r="S10" s="202" t="s">
        <v>848</v>
      </c>
      <c r="T10" s="202">
        <v>19.5</v>
      </c>
      <c r="U10" s="286">
        <v>4881.6000000000004</v>
      </c>
    </row>
    <row r="11" spans="1:21" x14ac:dyDescent="0.2">
      <c r="A11" s="37">
        <v>2012</v>
      </c>
      <c r="B11" s="412">
        <v>3491.06</v>
      </c>
      <c r="C11" s="285">
        <v>1000.25</v>
      </c>
      <c r="D11" s="202">
        <v>452.83</v>
      </c>
      <c r="E11" s="202">
        <v>547.41999999999996</v>
      </c>
      <c r="F11" s="286">
        <v>2490.81</v>
      </c>
      <c r="G11" s="414">
        <v>267.25</v>
      </c>
      <c r="H11" s="202">
        <v>41.98</v>
      </c>
      <c r="I11" s="202">
        <v>27.08</v>
      </c>
      <c r="J11" s="202">
        <v>14.9</v>
      </c>
      <c r="K11" s="286">
        <v>225.27</v>
      </c>
      <c r="L11" s="414">
        <v>1893.43</v>
      </c>
      <c r="M11" s="202">
        <v>958.27</v>
      </c>
      <c r="N11" s="202">
        <v>425.75</v>
      </c>
      <c r="O11" s="202">
        <v>532.52</v>
      </c>
      <c r="P11" s="286">
        <v>935.16</v>
      </c>
      <c r="Q11" s="414">
        <v>1330.38</v>
      </c>
      <c r="R11" s="202" t="s">
        <v>848</v>
      </c>
      <c r="S11" s="202" t="s">
        <v>848</v>
      </c>
      <c r="T11" s="202" t="s">
        <v>848</v>
      </c>
      <c r="U11" s="286">
        <v>1330.38</v>
      </c>
    </row>
    <row r="12" spans="1:21" x14ac:dyDescent="0.2">
      <c r="A12" s="37">
        <v>2013</v>
      </c>
      <c r="B12" s="412">
        <v>7298.45</v>
      </c>
      <c r="C12" s="285">
        <v>274.25</v>
      </c>
      <c r="D12" s="202" t="s">
        <v>848</v>
      </c>
      <c r="E12" s="202">
        <v>274.25</v>
      </c>
      <c r="F12" s="286">
        <v>7024.2</v>
      </c>
      <c r="G12" s="414">
        <v>327.73</v>
      </c>
      <c r="H12" s="202">
        <v>120.53</v>
      </c>
      <c r="I12" s="202" t="s">
        <v>848</v>
      </c>
      <c r="J12" s="202">
        <v>120.53</v>
      </c>
      <c r="K12" s="286">
        <v>207.2</v>
      </c>
      <c r="L12" s="414">
        <v>1452.49</v>
      </c>
      <c r="M12" s="202">
        <v>110.67</v>
      </c>
      <c r="N12" s="202" t="s">
        <v>848</v>
      </c>
      <c r="O12" s="202">
        <v>110.67</v>
      </c>
      <c r="P12" s="286">
        <v>1341.82</v>
      </c>
      <c r="Q12" s="414">
        <v>5518.23</v>
      </c>
      <c r="R12" s="202">
        <v>43.05</v>
      </c>
      <c r="S12" s="202" t="s">
        <v>848</v>
      </c>
      <c r="T12" s="202">
        <v>43.05</v>
      </c>
      <c r="U12" s="286">
        <v>5475.18</v>
      </c>
    </row>
    <row r="13" spans="1:21" x14ac:dyDescent="0.2">
      <c r="A13" s="37">
        <v>2014</v>
      </c>
      <c r="B13" s="412">
        <v>6508.15</v>
      </c>
      <c r="C13" s="285">
        <v>89.67</v>
      </c>
      <c r="D13" s="202" t="s">
        <v>848</v>
      </c>
      <c r="E13" s="202">
        <v>89.67</v>
      </c>
      <c r="F13" s="286">
        <v>6418.48</v>
      </c>
      <c r="G13" s="414">
        <v>148.47</v>
      </c>
      <c r="H13" s="202">
        <v>9.94</v>
      </c>
      <c r="I13" s="202" t="s">
        <v>848</v>
      </c>
      <c r="J13" s="202">
        <v>9.94</v>
      </c>
      <c r="K13" s="286">
        <v>138.53</v>
      </c>
      <c r="L13" s="414">
        <v>775.1</v>
      </c>
      <c r="M13" s="202" t="s">
        <v>848</v>
      </c>
      <c r="N13" s="202" t="s">
        <v>848</v>
      </c>
      <c r="O13" s="202" t="s">
        <v>848</v>
      </c>
      <c r="P13" s="286">
        <v>775.1</v>
      </c>
      <c r="Q13" s="414">
        <v>5584.58</v>
      </c>
      <c r="R13" s="202">
        <v>79.73</v>
      </c>
      <c r="S13" s="202" t="s">
        <v>848</v>
      </c>
      <c r="T13" s="202">
        <v>79.73</v>
      </c>
      <c r="U13" s="286">
        <v>5504.85</v>
      </c>
    </row>
    <row r="14" spans="1:21" ht="13.5" thickBot="1" x14ac:dyDescent="0.25">
      <c r="A14" s="365">
        <v>2015</v>
      </c>
      <c r="B14" s="413">
        <v>6135.1</v>
      </c>
      <c r="C14" s="463">
        <v>228.44</v>
      </c>
      <c r="D14" s="416" t="s">
        <v>848</v>
      </c>
      <c r="E14" s="416">
        <v>228.44</v>
      </c>
      <c r="F14" s="417">
        <v>5906.66</v>
      </c>
      <c r="G14" s="420">
        <v>186.87</v>
      </c>
      <c r="H14" s="416">
        <v>101.57</v>
      </c>
      <c r="I14" s="416" t="s">
        <v>848</v>
      </c>
      <c r="J14" s="416">
        <v>101.57</v>
      </c>
      <c r="K14" s="417">
        <v>85.3</v>
      </c>
      <c r="L14" s="420">
        <v>851.57</v>
      </c>
      <c r="M14" s="416">
        <v>119.4</v>
      </c>
      <c r="N14" s="416" t="s">
        <v>848</v>
      </c>
      <c r="O14" s="416">
        <v>119.4</v>
      </c>
      <c r="P14" s="417">
        <v>732.17</v>
      </c>
      <c r="Q14" s="420">
        <v>5096.66</v>
      </c>
      <c r="R14" s="416">
        <v>7.47</v>
      </c>
      <c r="S14" s="416" t="s">
        <v>848</v>
      </c>
      <c r="T14" s="416">
        <v>7.47</v>
      </c>
      <c r="U14" s="417">
        <v>5089.1899999999996</v>
      </c>
    </row>
    <row r="15" spans="1:21" x14ac:dyDescent="0.2">
      <c r="A15" s="50" t="s">
        <v>8</v>
      </c>
      <c r="B15" s="51" t="s">
        <v>236</v>
      </c>
      <c r="C15" s="66"/>
      <c r="D15" s="50" t="s">
        <v>132</v>
      </c>
      <c r="E15" s="51" t="s">
        <v>43</v>
      </c>
    </row>
    <row r="16" spans="1:21" x14ac:dyDescent="0.2">
      <c r="A16" s="52" t="s">
        <v>10</v>
      </c>
      <c r="B16" s="51" t="s">
        <v>750</v>
      </c>
      <c r="C16" s="66"/>
      <c r="D16" s="50"/>
      <c r="E16" s="51"/>
    </row>
    <row r="17" spans="1:28" x14ac:dyDescent="0.2">
      <c r="A17" s="52" t="s">
        <v>723</v>
      </c>
      <c r="B17" s="51" t="s">
        <v>834</v>
      </c>
      <c r="C17" s="66"/>
      <c r="D17" s="50"/>
      <c r="E17" s="51"/>
    </row>
    <row r="18" spans="1:28" x14ac:dyDescent="0.2">
      <c r="A18" s="52" t="s">
        <v>727</v>
      </c>
      <c r="B18" s="51" t="s">
        <v>830</v>
      </c>
      <c r="C18" s="66"/>
      <c r="D18" s="50"/>
      <c r="E18" s="51"/>
    </row>
    <row r="19" spans="1:28" x14ac:dyDescent="0.2">
      <c r="A19" s="3" t="s">
        <v>742</v>
      </c>
      <c r="B19" s="598" t="s">
        <v>728</v>
      </c>
      <c r="C19" s="598"/>
      <c r="D19" s="598"/>
      <c r="E19" s="598"/>
      <c r="F19" s="598"/>
      <c r="G19" s="598"/>
      <c r="H19" s="598"/>
      <c r="I19" s="598"/>
      <c r="J19" s="598"/>
      <c r="K19" s="598"/>
      <c r="L19" s="598"/>
      <c r="M19" s="598"/>
      <c r="N19" s="598"/>
      <c r="O19" s="598"/>
      <c r="P19" s="598"/>
      <c r="Q19" s="598"/>
      <c r="R19" s="598"/>
      <c r="S19" s="598"/>
      <c r="T19" s="598"/>
      <c r="U19" s="598"/>
    </row>
    <row r="20" spans="1:28" x14ac:dyDescent="0.2">
      <c r="A20" s="52"/>
      <c r="B20" s="598"/>
      <c r="C20" s="598"/>
      <c r="D20" s="598"/>
      <c r="E20" s="598"/>
      <c r="F20" s="598"/>
      <c r="G20" s="598"/>
      <c r="H20" s="598"/>
      <c r="I20" s="598"/>
      <c r="J20" s="598"/>
      <c r="K20" s="598"/>
      <c r="L20" s="598"/>
      <c r="M20" s="598"/>
      <c r="N20" s="598"/>
      <c r="O20" s="598"/>
      <c r="P20" s="598"/>
      <c r="Q20" s="598"/>
      <c r="R20" s="598"/>
      <c r="S20" s="598"/>
      <c r="T20" s="598"/>
      <c r="U20" s="598"/>
    </row>
    <row r="21" spans="1:28" ht="13.5" thickBot="1" x14ac:dyDescent="0.25">
      <c r="A21" s="1"/>
      <c r="B21" s="2"/>
      <c r="D21" s="1"/>
      <c r="E21" s="2"/>
      <c r="L21" s="4"/>
      <c r="M21" s="4"/>
      <c r="N21" s="4"/>
      <c r="O21" s="4"/>
      <c r="P21" s="4"/>
      <c r="Q21" s="4"/>
      <c r="R21" s="4"/>
      <c r="S21" s="4"/>
      <c r="T21" s="4"/>
      <c r="U21" s="4"/>
      <c r="V21" s="4"/>
      <c r="W21" s="4"/>
      <c r="X21" s="4"/>
      <c r="Y21" s="4"/>
      <c r="Z21" s="4"/>
      <c r="AA21" s="4"/>
      <c r="AB21" s="4"/>
    </row>
    <row r="22" spans="1:28" ht="13.5" thickBot="1" x14ac:dyDescent="0.25">
      <c r="A22" s="928" t="s">
        <v>583</v>
      </c>
      <c r="B22" s="929"/>
      <c r="C22" s="929"/>
      <c r="D22" s="929"/>
      <c r="E22" s="929"/>
      <c r="F22" s="929"/>
      <c r="G22" s="929"/>
      <c r="H22" s="929"/>
      <c r="I22" s="929"/>
      <c r="J22" s="929"/>
      <c r="K22" s="929"/>
      <c r="L22" s="929"/>
      <c r="M22" s="929"/>
      <c r="N22" s="929"/>
      <c r="O22" s="929"/>
      <c r="P22" s="929"/>
      <c r="Q22" s="929"/>
      <c r="R22" s="929"/>
      <c r="S22" s="929"/>
      <c r="T22" s="929"/>
      <c r="U22" s="930"/>
      <c r="V22" s="5"/>
      <c r="W22" s="5"/>
      <c r="X22" s="5"/>
      <c r="Y22" s="5"/>
      <c r="Z22" s="5"/>
      <c r="AA22" s="5"/>
      <c r="AB22" s="4"/>
    </row>
    <row r="23" spans="1:28" ht="13.5" thickBot="1" x14ac:dyDescent="0.25">
      <c r="A23" s="607" t="s">
        <v>12</v>
      </c>
      <c r="B23" s="657" t="s">
        <v>13</v>
      </c>
      <c r="C23" s="911"/>
      <c r="D23" s="925" t="s">
        <v>0</v>
      </c>
      <c r="E23" s="926"/>
      <c r="F23" s="926"/>
      <c r="G23" s="926"/>
      <c r="H23" s="926"/>
      <c r="I23" s="926"/>
      <c r="J23" s="926"/>
      <c r="K23" s="926"/>
      <c r="L23" s="926"/>
      <c r="M23" s="926"/>
      <c r="N23" s="926"/>
      <c r="O23" s="926"/>
      <c r="P23" s="926"/>
      <c r="Q23" s="926"/>
      <c r="R23" s="926"/>
      <c r="S23" s="926"/>
      <c r="T23" s="926"/>
      <c r="U23" s="927"/>
      <c r="V23" s="5"/>
      <c r="W23" s="5"/>
      <c r="X23" s="5"/>
      <c r="Y23" s="5"/>
      <c r="Z23" s="5"/>
      <c r="AA23" s="5"/>
      <c r="AB23" s="4"/>
    </row>
    <row r="24" spans="1:28" x14ac:dyDescent="0.2">
      <c r="A24" s="607"/>
      <c r="B24" s="657"/>
      <c r="C24" s="911"/>
      <c r="D24" s="621">
        <v>2007</v>
      </c>
      <c r="E24" s="620"/>
      <c r="F24" s="621">
        <v>2008</v>
      </c>
      <c r="G24" s="620"/>
      <c r="H24" s="621">
        <v>2009</v>
      </c>
      <c r="I24" s="620"/>
      <c r="J24" s="621">
        <v>2010</v>
      </c>
      <c r="K24" s="620"/>
      <c r="L24" s="621">
        <v>2011</v>
      </c>
      <c r="M24" s="620"/>
      <c r="N24" s="621">
        <v>2012</v>
      </c>
      <c r="O24" s="620"/>
      <c r="P24" s="621">
        <v>2013</v>
      </c>
      <c r="Q24" s="620"/>
      <c r="R24" s="621">
        <v>2014</v>
      </c>
      <c r="S24" s="620"/>
      <c r="T24" s="621">
        <v>2015</v>
      </c>
      <c r="U24" s="620"/>
      <c r="V24" s="910"/>
      <c r="W24" s="910"/>
      <c r="X24" s="913"/>
      <c r="Y24" s="913"/>
      <c r="Z24" s="910"/>
      <c r="AA24" s="910"/>
      <c r="AB24" s="4"/>
    </row>
    <row r="25" spans="1:28" ht="13.5" thickBot="1" x14ac:dyDescent="0.25">
      <c r="A25" s="608"/>
      <c r="B25" s="658"/>
      <c r="C25" s="912"/>
      <c r="D25" s="141" t="s">
        <v>64</v>
      </c>
      <c r="E25" s="140" t="s">
        <v>65</v>
      </c>
      <c r="F25" s="141" t="s">
        <v>64</v>
      </c>
      <c r="G25" s="140" t="s">
        <v>65</v>
      </c>
      <c r="H25" s="141" t="s">
        <v>64</v>
      </c>
      <c r="I25" s="140" t="s">
        <v>65</v>
      </c>
      <c r="J25" s="141" t="s">
        <v>64</v>
      </c>
      <c r="K25" s="140" t="s">
        <v>65</v>
      </c>
      <c r="L25" s="141" t="s">
        <v>64</v>
      </c>
      <c r="M25" s="140" t="s">
        <v>65</v>
      </c>
      <c r="N25" s="141" t="s">
        <v>64</v>
      </c>
      <c r="O25" s="140" t="s">
        <v>65</v>
      </c>
      <c r="P25" s="141" t="s">
        <v>64</v>
      </c>
      <c r="Q25" s="140" t="s">
        <v>65</v>
      </c>
      <c r="R25" s="141" t="s">
        <v>64</v>
      </c>
      <c r="S25" s="140" t="s">
        <v>65</v>
      </c>
      <c r="T25" s="141" t="s">
        <v>64</v>
      </c>
      <c r="U25" s="140" t="s">
        <v>65</v>
      </c>
      <c r="V25" s="5"/>
      <c r="W25" s="5"/>
      <c r="X25" s="30"/>
      <c r="Y25" s="30"/>
      <c r="Z25" s="5"/>
      <c r="AA25" s="5"/>
      <c r="AB25" s="4"/>
    </row>
    <row r="26" spans="1:28" x14ac:dyDescent="0.2">
      <c r="A26" s="917" t="s">
        <v>584</v>
      </c>
      <c r="B26" s="887" t="s">
        <v>585</v>
      </c>
      <c r="C26" s="902"/>
      <c r="D26" s="204">
        <v>8.5</v>
      </c>
      <c r="E26" s="444" t="s">
        <v>848</v>
      </c>
      <c r="F26" s="204">
        <v>102.6</v>
      </c>
      <c r="G26" s="444">
        <v>23</v>
      </c>
      <c r="H26" s="204">
        <v>16.3</v>
      </c>
      <c r="I26" s="444">
        <v>17.600000000000001</v>
      </c>
      <c r="J26" s="204">
        <v>113.21</v>
      </c>
      <c r="K26" s="444">
        <v>8.8000000000000007</v>
      </c>
      <c r="L26" s="204">
        <v>124.6</v>
      </c>
      <c r="M26" s="444" t="s">
        <v>848</v>
      </c>
      <c r="N26" s="204">
        <v>34.75</v>
      </c>
      <c r="O26" s="444">
        <v>9.1300000000000008</v>
      </c>
      <c r="P26" s="204">
        <v>22.14</v>
      </c>
      <c r="Q26" s="444" t="s">
        <v>848</v>
      </c>
      <c r="R26" s="419" t="s">
        <v>848</v>
      </c>
      <c r="S26" s="444">
        <v>15.64</v>
      </c>
      <c r="T26" s="204">
        <v>3.6</v>
      </c>
      <c r="U26" s="444">
        <v>1.36</v>
      </c>
    </row>
    <row r="27" spans="1:28" x14ac:dyDescent="0.2">
      <c r="A27" s="918"/>
      <c r="B27" s="853" t="s">
        <v>586</v>
      </c>
      <c r="C27" s="799"/>
      <c r="D27" s="207">
        <v>379.8</v>
      </c>
      <c r="E27" s="539">
        <v>1250.2</v>
      </c>
      <c r="F27" s="285">
        <v>814.93</v>
      </c>
      <c r="G27" s="539">
        <v>1067.43</v>
      </c>
      <c r="H27" s="285">
        <v>228.61</v>
      </c>
      <c r="I27" s="539">
        <v>1066.8499999999999</v>
      </c>
      <c r="J27" s="285">
        <v>344.2</v>
      </c>
      <c r="K27" s="539">
        <v>1386.56</v>
      </c>
      <c r="L27" s="285">
        <v>59.7</v>
      </c>
      <c r="M27" s="539">
        <v>1229.5999999999999</v>
      </c>
      <c r="N27" s="285">
        <v>46.4</v>
      </c>
      <c r="O27" s="539">
        <v>603.87</v>
      </c>
      <c r="P27" s="285">
        <v>19.010000000000002</v>
      </c>
      <c r="Q27" s="539">
        <v>996.49</v>
      </c>
      <c r="R27" s="285">
        <v>2.6</v>
      </c>
      <c r="S27" s="539">
        <v>1115.74</v>
      </c>
      <c r="T27" s="285">
        <v>20.100000000000001</v>
      </c>
      <c r="U27" s="539">
        <v>1016.12</v>
      </c>
    </row>
    <row r="28" spans="1:28" x14ac:dyDescent="0.2">
      <c r="A28" s="918"/>
      <c r="B28" s="809" t="s">
        <v>587</v>
      </c>
      <c r="C28" s="810"/>
      <c r="D28" s="285">
        <v>72</v>
      </c>
      <c r="E28" s="310" t="s">
        <v>848</v>
      </c>
      <c r="F28" s="201" t="s">
        <v>848</v>
      </c>
      <c r="G28" s="310" t="s">
        <v>848</v>
      </c>
      <c r="H28" s="207">
        <v>94</v>
      </c>
      <c r="I28" s="310" t="s">
        <v>848</v>
      </c>
      <c r="J28" s="207">
        <v>34</v>
      </c>
      <c r="K28" s="310" t="s">
        <v>848</v>
      </c>
      <c r="L28" s="207">
        <v>141.69999999999999</v>
      </c>
      <c r="M28" s="310" t="s">
        <v>848</v>
      </c>
      <c r="N28" s="207">
        <v>31.59</v>
      </c>
      <c r="O28" s="310">
        <v>12</v>
      </c>
      <c r="P28" s="207">
        <v>10</v>
      </c>
      <c r="Q28" s="310">
        <v>1.1599999999999999</v>
      </c>
      <c r="R28" s="207">
        <v>7.34</v>
      </c>
      <c r="S28" s="310" t="s">
        <v>848</v>
      </c>
      <c r="T28" s="207">
        <v>29.9</v>
      </c>
      <c r="U28" s="310" t="s">
        <v>848</v>
      </c>
    </row>
    <row r="29" spans="1:28" x14ac:dyDescent="0.2">
      <c r="A29" s="918"/>
      <c r="B29" s="809" t="s">
        <v>588</v>
      </c>
      <c r="C29" s="810"/>
      <c r="D29" s="285">
        <v>2.5</v>
      </c>
      <c r="E29" s="310" t="s">
        <v>848</v>
      </c>
      <c r="F29" s="207">
        <v>23.3</v>
      </c>
      <c r="G29" s="310" t="s">
        <v>848</v>
      </c>
      <c r="H29" s="207">
        <v>18</v>
      </c>
      <c r="I29" s="310" t="s">
        <v>848</v>
      </c>
      <c r="J29" s="207">
        <v>20</v>
      </c>
      <c r="K29" s="310">
        <v>47.17</v>
      </c>
      <c r="L29" s="207">
        <v>6.3</v>
      </c>
      <c r="M29" s="310">
        <v>53</v>
      </c>
      <c r="N29" s="207">
        <v>10.78</v>
      </c>
      <c r="O29" s="310">
        <v>63.3</v>
      </c>
      <c r="P29" s="207">
        <v>0.9</v>
      </c>
      <c r="Q29" s="310">
        <v>69.7</v>
      </c>
      <c r="R29" s="201" t="s">
        <v>848</v>
      </c>
      <c r="S29" s="310">
        <v>10.3</v>
      </c>
      <c r="T29" s="201" t="s">
        <v>848</v>
      </c>
      <c r="U29" s="310">
        <v>5.39</v>
      </c>
    </row>
    <row r="30" spans="1:28" ht="13.5" thickBot="1" x14ac:dyDescent="0.25">
      <c r="A30" s="919"/>
      <c r="B30" s="939" t="s">
        <v>733</v>
      </c>
      <c r="C30" s="940"/>
      <c r="D30" s="207" t="s">
        <v>848</v>
      </c>
      <c r="E30" s="310" t="s">
        <v>848</v>
      </c>
      <c r="F30" s="201" t="s">
        <v>848</v>
      </c>
      <c r="G30" s="310" t="s">
        <v>848</v>
      </c>
      <c r="H30" s="201" t="s">
        <v>848</v>
      </c>
      <c r="I30" s="310" t="s">
        <v>848</v>
      </c>
      <c r="J30" s="201" t="s">
        <v>848</v>
      </c>
      <c r="K30" s="310" t="s">
        <v>848</v>
      </c>
      <c r="L30" s="201" t="s">
        <v>848</v>
      </c>
      <c r="M30" s="310" t="s">
        <v>848</v>
      </c>
      <c r="N30" s="201" t="s">
        <v>848</v>
      </c>
      <c r="O30" s="310" t="s">
        <v>848</v>
      </c>
      <c r="P30" s="201" t="s">
        <v>848</v>
      </c>
      <c r="Q30" s="310">
        <v>66.06</v>
      </c>
      <c r="R30" s="201" t="s">
        <v>848</v>
      </c>
      <c r="S30" s="310" t="s">
        <v>848</v>
      </c>
      <c r="T30" s="201" t="s">
        <v>848</v>
      </c>
      <c r="U30" s="310" t="s">
        <v>848</v>
      </c>
    </row>
    <row r="31" spans="1:28" ht="14.25" thickTop="1" thickBot="1" x14ac:dyDescent="0.25">
      <c r="A31" s="907" t="s">
        <v>589</v>
      </c>
      <c r="B31" s="908"/>
      <c r="C31" s="909"/>
      <c r="D31" s="299">
        <f t="shared" ref="D31:Q31" si="0">SUM(D26:D30)</f>
        <v>462.8</v>
      </c>
      <c r="E31" s="542">
        <f t="shared" si="0"/>
        <v>1250.2</v>
      </c>
      <c r="F31" s="299">
        <f t="shared" si="0"/>
        <v>940.82999999999993</v>
      </c>
      <c r="G31" s="542">
        <f t="shared" si="0"/>
        <v>1090.43</v>
      </c>
      <c r="H31" s="299">
        <f t="shared" si="0"/>
        <v>356.91</v>
      </c>
      <c r="I31" s="542">
        <f t="shared" si="0"/>
        <v>1084.4499999999998</v>
      </c>
      <c r="J31" s="299">
        <f t="shared" si="0"/>
        <v>511.40999999999997</v>
      </c>
      <c r="K31" s="542">
        <f t="shared" si="0"/>
        <v>1442.53</v>
      </c>
      <c r="L31" s="299">
        <f t="shared" si="0"/>
        <v>332.3</v>
      </c>
      <c r="M31" s="542">
        <f t="shared" si="0"/>
        <v>1282.5999999999999</v>
      </c>
      <c r="N31" s="299">
        <f t="shared" si="0"/>
        <v>123.52000000000001</v>
      </c>
      <c r="O31" s="542">
        <f t="shared" si="0"/>
        <v>688.3</v>
      </c>
      <c r="P31" s="299">
        <f t="shared" si="0"/>
        <v>52.050000000000004</v>
      </c>
      <c r="Q31" s="542">
        <f t="shared" si="0"/>
        <v>1133.4099999999999</v>
      </c>
      <c r="R31" s="299">
        <f t="shared" ref="R31:S31" si="1">SUM(R26:R30)</f>
        <v>9.94</v>
      </c>
      <c r="S31" s="542">
        <f t="shared" si="1"/>
        <v>1141.68</v>
      </c>
      <c r="T31" s="299">
        <f t="shared" ref="T31:U31" si="2">SUM(T26:T30)</f>
        <v>53.6</v>
      </c>
      <c r="U31" s="542">
        <f t="shared" si="2"/>
        <v>1022.87</v>
      </c>
    </row>
    <row r="32" spans="1:28" x14ac:dyDescent="0.2">
      <c r="A32" s="937" t="s">
        <v>590</v>
      </c>
      <c r="B32" s="887" t="s">
        <v>591</v>
      </c>
      <c r="C32" s="902"/>
      <c r="D32" s="204">
        <v>369.9</v>
      </c>
      <c r="E32" s="444">
        <v>304</v>
      </c>
      <c r="F32" s="204">
        <v>0</v>
      </c>
      <c r="G32" s="444">
        <v>218.7</v>
      </c>
      <c r="H32" s="204">
        <v>12.2</v>
      </c>
      <c r="I32" s="444">
        <v>492</v>
      </c>
      <c r="J32" s="204">
        <v>40.9</v>
      </c>
      <c r="K32" s="444">
        <v>172.7</v>
      </c>
      <c r="L32" s="204">
        <v>0</v>
      </c>
      <c r="M32" s="444">
        <v>290.3</v>
      </c>
      <c r="N32" s="419" t="s">
        <v>848</v>
      </c>
      <c r="O32" s="444">
        <v>241.07</v>
      </c>
      <c r="P32" s="419" t="s">
        <v>848</v>
      </c>
      <c r="Q32" s="444">
        <v>199.71</v>
      </c>
      <c r="R32" s="419" t="s">
        <v>848</v>
      </c>
      <c r="S32" s="444">
        <v>262.89999999999998</v>
      </c>
      <c r="T32" s="419" t="s">
        <v>848</v>
      </c>
      <c r="U32" s="444">
        <v>266.12</v>
      </c>
    </row>
    <row r="33" spans="1:21" x14ac:dyDescent="0.2">
      <c r="A33" s="938"/>
      <c r="B33" s="853" t="s">
        <v>592</v>
      </c>
      <c r="C33" s="799"/>
      <c r="D33" s="207">
        <v>294.39999999999998</v>
      </c>
      <c r="E33" s="310">
        <v>174.7</v>
      </c>
      <c r="F33" s="207">
        <v>61.2</v>
      </c>
      <c r="G33" s="310">
        <v>173.35</v>
      </c>
      <c r="H33" s="207">
        <v>13.5</v>
      </c>
      <c r="I33" s="310">
        <v>105.6</v>
      </c>
      <c r="J33" s="207">
        <v>12.1</v>
      </c>
      <c r="K33" s="310">
        <v>210.82</v>
      </c>
      <c r="L33" s="207">
        <v>16</v>
      </c>
      <c r="M33" s="310">
        <v>309.8</v>
      </c>
      <c r="N33" s="207">
        <v>36.5</v>
      </c>
      <c r="O33" s="310">
        <v>384.53</v>
      </c>
      <c r="P33" s="207">
        <v>22.41</v>
      </c>
      <c r="Q33" s="310">
        <v>591.26</v>
      </c>
      <c r="R33" s="207">
        <v>14.77</v>
      </c>
      <c r="S33" s="310">
        <v>291.92</v>
      </c>
      <c r="T33" s="207">
        <v>46.23</v>
      </c>
      <c r="U33" s="310">
        <v>424.18</v>
      </c>
    </row>
    <row r="34" spans="1:21" x14ac:dyDescent="0.2">
      <c r="A34" s="938"/>
      <c r="B34" s="853" t="s">
        <v>593</v>
      </c>
      <c r="C34" s="799"/>
      <c r="D34" s="207">
        <v>336.8</v>
      </c>
      <c r="E34" s="310">
        <v>0.7</v>
      </c>
      <c r="F34" s="207">
        <v>545.1</v>
      </c>
      <c r="G34" s="310">
        <v>217.92</v>
      </c>
      <c r="H34" s="207">
        <v>37.299999999999997</v>
      </c>
      <c r="I34" s="310">
        <v>629.4</v>
      </c>
      <c r="J34" s="207">
        <v>109.7</v>
      </c>
      <c r="K34" s="310">
        <v>920.83</v>
      </c>
      <c r="L34" s="207">
        <v>652.75</v>
      </c>
      <c r="M34" s="310">
        <v>614.4</v>
      </c>
      <c r="N34" s="207">
        <v>215.36</v>
      </c>
      <c r="O34" s="310">
        <v>203.15</v>
      </c>
      <c r="P34" s="207">
        <v>15.5</v>
      </c>
      <c r="Q34" s="310">
        <v>1034.3699999999999</v>
      </c>
      <c r="R34" s="201" t="s">
        <v>848</v>
      </c>
      <c r="S34" s="310">
        <v>1072.28</v>
      </c>
      <c r="T34" s="207">
        <v>17.489999999999998</v>
      </c>
      <c r="U34" s="310">
        <v>1132.01</v>
      </c>
    </row>
    <row r="35" spans="1:21" x14ac:dyDescent="0.2">
      <c r="A35" s="938"/>
      <c r="B35" s="853" t="s">
        <v>594</v>
      </c>
      <c r="C35" s="799"/>
      <c r="D35" s="285">
        <v>81.400000000000006</v>
      </c>
      <c r="E35" s="539">
        <v>555.79999999999995</v>
      </c>
      <c r="F35" s="285">
        <v>86.8</v>
      </c>
      <c r="G35" s="539">
        <v>23</v>
      </c>
      <c r="H35" s="285">
        <v>147.30000000000001</v>
      </c>
      <c r="I35" s="539">
        <v>293.7</v>
      </c>
      <c r="J35" s="285">
        <v>244.96</v>
      </c>
      <c r="K35" s="539">
        <v>891.9</v>
      </c>
      <c r="L35" s="285">
        <v>11.6</v>
      </c>
      <c r="M35" s="539">
        <v>561.70000000000005</v>
      </c>
      <c r="N35" s="285">
        <v>6.1</v>
      </c>
      <c r="O35" s="539">
        <v>15.13</v>
      </c>
      <c r="P35" s="285">
        <v>15.66</v>
      </c>
      <c r="Q35" s="539">
        <v>928.95</v>
      </c>
      <c r="R35" s="285">
        <v>34.28</v>
      </c>
      <c r="S35" s="539">
        <v>920.19</v>
      </c>
      <c r="T35" s="285">
        <v>87.7</v>
      </c>
      <c r="U35" s="539">
        <v>551.47</v>
      </c>
    </row>
    <row r="36" spans="1:21" x14ac:dyDescent="0.2">
      <c r="A36" s="938"/>
      <c r="B36" s="853" t="s">
        <v>595</v>
      </c>
      <c r="C36" s="799"/>
      <c r="D36" s="285">
        <v>93</v>
      </c>
      <c r="E36" s="310">
        <v>275.7</v>
      </c>
      <c r="F36" s="207">
        <v>330.08</v>
      </c>
      <c r="G36" s="310">
        <v>608.66999999999996</v>
      </c>
      <c r="H36" s="207">
        <v>340.5</v>
      </c>
      <c r="I36" s="310">
        <v>2129.1</v>
      </c>
      <c r="J36" s="207">
        <v>591.4</v>
      </c>
      <c r="K36" s="310">
        <v>1132.98</v>
      </c>
      <c r="L36" s="207">
        <v>122.6</v>
      </c>
      <c r="M36" s="310">
        <v>547</v>
      </c>
      <c r="N36" s="207">
        <v>36.76</v>
      </c>
      <c r="O36" s="310">
        <v>330.7</v>
      </c>
      <c r="P36" s="207">
        <v>97.92</v>
      </c>
      <c r="Q36" s="310">
        <v>1250.1300000000001</v>
      </c>
      <c r="R36" s="207">
        <v>30.68</v>
      </c>
      <c r="S36" s="310">
        <v>1148.27</v>
      </c>
      <c r="T36" s="207">
        <v>8.8000000000000007</v>
      </c>
      <c r="U36" s="310">
        <v>1304.05</v>
      </c>
    </row>
    <row r="37" spans="1:21" x14ac:dyDescent="0.2">
      <c r="A37" s="938"/>
      <c r="B37" s="853" t="s">
        <v>596</v>
      </c>
      <c r="C37" s="799"/>
      <c r="D37" s="207" t="s">
        <v>848</v>
      </c>
      <c r="E37" s="310">
        <v>364.5</v>
      </c>
      <c r="F37" s="207">
        <v>482.5</v>
      </c>
      <c r="G37" s="310">
        <v>200.5</v>
      </c>
      <c r="H37" s="207">
        <v>8.3000000000000007</v>
      </c>
      <c r="I37" s="310">
        <v>331.2</v>
      </c>
      <c r="J37" s="207">
        <v>28.7</v>
      </c>
      <c r="K37" s="310">
        <v>341.3</v>
      </c>
      <c r="L37" s="207">
        <v>175.45</v>
      </c>
      <c r="M37" s="310">
        <v>461.2</v>
      </c>
      <c r="N37" s="207">
        <v>5.57</v>
      </c>
      <c r="O37" s="310">
        <v>136.88999999999999</v>
      </c>
      <c r="P37" s="207">
        <v>16.68</v>
      </c>
      <c r="Q37" s="310">
        <v>263.97000000000003</v>
      </c>
      <c r="R37" s="201" t="s">
        <v>848</v>
      </c>
      <c r="S37" s="310">
        <v>452.42</v>
      </c>
      <c r="T37" s="207">
        <v>6.89</v>
      </c>
      <c r="U37" s="310">
        <v>447.77</v>
      </c>
    </row>
    <row r="38" spans="1:21" x14ac:dyDescent="0.2">
      <c r="A38" s="938"/>
      <c r="B38" s="853" t="s">
        <v>597</v>
      </c>
      <c r="C38" s="799"/>
      <c r="D38" s="207">
        <v>278</v>
      </c>
      <c r="E38" s="310">
        <v>1118</v>
      </c>
      <c r="F38" s="207">
        <v>191</v>
      </c>
      <c r="G38" s="310">
        <v>4.9000000000000004</v>
      </c>
      <c r="H38" s="207">
        <v>136</v>
      </c>
      <c r="I38" s="310">
        <v>161.76</v>
      </c>
      <c r="J38" s="207">
        <v>21</v>
      </c>
      <c r="K38" s="310">
        <v>8.3000000000000007</v>
      </c>
      <c r="L38" s="207">
        <v>185</v>
      </c>
      <c r="M38" s="310">
        <v>158.5</v>
      </c>
      <c r="N38" s="207">
        <v>557.54</v>
      </c>
      <c r="O38" s="310">
        <v>161.38</v>
      </c>
      <c r="P38" s="207">
        <v>54.03</v>
      </c>
      <c r="Q38" s="310">
        <v>399.2</v>
      </c>
      <c r="R38" s="201" t="s">
        <v>848</v>
      </c>
      <c r="S38" s="310">
        <v>284</v>
      </c>
      <c r="T38" s="207">
        <v>7.01</v>
      </c>
      <c r="U38" s="310">
        <v>120.31</v>
      </c>
    </row>
    <row r="39" spans="1:21" ht="13.5" thickBot="1" x14ac:dyDescent="0.25">
      <c r="A39" s="938"/>
      <c r="B39" s="853" t="s">
        <v>590</v>
      </c>
      <c r="C39" s="799"/>
      <c r="D39" s="285">
        <v>34.4</v>
      </c>
      <c r="E39" s="310">
        <v>1019</v>
      </c>
      <c r="F39" s="207">
        <v>1048.2</v>
      </c>
      <c r="G39" s="310">
        <v>592.13</v>
      </c>
      <c r="H39" s="207">
        <v>11.3</v>
      </c>
      <c r="I39" s="310">
        <v>1058.8</v>
      </c>
      <c r="J39" s="207">
        <v>43.61</v>
      </c>
      <c r="K39" s="310">
        <v>582.99</v>
      </c>
      <c r="L39" s="207">
        <v>38.299999999999997</v>
      </c>
      <c r="M39" s="310">
        <v>674.1</v>
      </c>
      <c r="N39" s="207">
        <v>18.899999999999999</v>
      </c>
      <c r="O39" s="310">
        <v>329.66</v>
      </c>
      <c r="P39" s="201" t="s">
        <v>848</v>
      </c>
      <c r="Q39" s="310">
        <v>1223.2</v>
      </c>
      <c r="R39" s="201" t="s">
        <v>848</v>
      </c>
      <c r="S39" s="310">
        <v>844.82</v>
      </c>
      <c r="T39" s="207">
        <v>0.72</v>
      </c>
      <c r="U39" s="310">
        <v>637.88</v>
      </c>
    </row>
    <row r="40" spans="1:21" ht="14.25" thickTop="1" thickBot="1" x14ac:dyDescent="0.25">
      <c r="A40" s="904" t="s">
        <v>598</v>
      </c>
      <c r="B40" s="905"/>
      <c r="C40" s="906"/>
      <c r="D40" s="299">
        <f t="shared" ref="D40:Q40" si="3">SUM(D32:D39)</f>
        <v>1487.9</v>
      </c>
      <c r="E40" s="542">
        <f t="shared" si="3"/>
        <v>3812.3999999999996</v>
      </c>
      <c r="F40" s="299">
        <f t="shared" si="3"/>
        <v>2744.88</v>
      </c>
      <c r="G40" s="542">
        <f t="shared" si="3"/>
        <v>2039.17</v>
      </c>
      <c r="H40" s="299">
        <f t="shared" si="3"/>
        <v>706.39999999999986</v>
      </c>
      <c r="I40" s="542">
        <f t="shared" si="3"/>
        <v>5201.5600000000004</v>
      </c>
      <c r="J40" s="299">
        <f t="shared" si="3"/>
        <v>1092.3699999999999</v>
      </c>
      <c r="K40" s="542">
        <f t="shared" si="3"/>
        <v>4261.8200000000006</v>
      </c>
      <c r="L40" s="299">
        <f t="shared" si="3"/>
        <v>1201.7</v>
      </c>
      <c r="M40" s="542">
        <f t="shared" si="3"/>
        <v>3616.9999999999995</v>
      </c>
      <c r="N40" s="299">
        <f t="shared" si="3"/>
        <v>876.7299999999999</v>
      </c>
      <c r="O40" s="542">
        <f t="shared" si="3"/>
        <v>1802.51</v>
      </c>
      <c r="P40" s="299">
        <f t="shared" si="3"/>
        <v>222.20000000000002</v>
      </c>
      <c r="Q40" s="542">
        <f t="shared" si="3"/>
        <v>5890.79</v>
      </c>
      <c r="R40" s="299">
        <f t="shared" ref="R40:S40" si="4">SUM(R32:R39)</f>
        <v>79.72999999999999</v>
      </c>
      <c r="S40" s="542">
        <f t="shared" si="4"/>
        <v>5276.7999999999993</v>
      </c>
      <c r="T40" s="299">
        <f t="shared" ref="T40:U40" si="5">SUM(T32:T39)</f>
        <v>174.84</v>
      </c>
      <c r="U40" s="542">
        <f t="shared" si="5"/>
        <v>4883.7900000000009</v>
      </c>
    </row>
    <row r="41" spans="1:21" ht="13.5" thickBot="1" x14ac:dyDescent="0.25">
      <c r="A41" s="739" t="s">
        <v>837</v>
      </c>
      <c r="B41" s="740"/>
      <c r="C41" s="741"/>
      <c r="D41" s="204" t="s">
        <v>848</v>
      </c>
      <c r="E41" s="543">
        <v>1.3</v>
      </c>
      <c r="F41" s="419" t="s">
        <v>848</v>
      </c>
      <c r="G41" s="444" t="s">
        <v>848</v>
      </c>
      <c r="H41" s="419" t="s">
        <v>848</v>
      </c>
      <c r="I41" s="444" t="s">
        <v>848</v>
      </c>
      <c r="J41" s="419" t="s">
        <v>848</v>
      </c>
      <c r="K41" s="444" t="s">
        <v>848</v>
      </c>
      <c r="L41" s="419" t="s">
        <v>848</v>
      </c>
      <c r="M41" s="444" t="s">
        <v>848</v>
      </c>
      <c r="N41" s="419" t="s">
        <v>848</v>
      </c>
      <c r="O41" s="444" t="s">
        <v>848</v>
      </c>
      <c r="P41" s="419" t="s">
        <v>848</v>
      </c>
      <c r="Q41" s="444" t="s">
        <v>848</v>
      </c>
      <c r="R41" s="419" t="s">
        <v>848</v>
      </c>
      <c r="S41" s="444" t="s">
        <v>848</v>
      </c>
      <c r="T41" s="419" t="s">
        <v>848</v>
      </c>
      <c r="U41" s="444" t="s">
        <v>848</v>
      </c>
    </row>
    <row r="42" spans="1:21" ht="13.5" thickBot="1" x14ac:dyDescent="0.25">
      <c r="A42" s="931" t="s">
        <v>599</v>
      </c>
      <c r="B42" s="932"/>
      <c r="C42" s="933"/>
      <c r="D42" s="316">
        <f t="shared" ref="D42:Q42" si="6">SUM(D31,D40,D41)</f>
        <v>1950.7</v>
      </c>
      <c r="E42" s="317">
        <f t="shared" si="6"/>
        <v>5063.8999999999996</v>
      </c>
      <c r="F42" s="316">
        <f t="shared" si="6"/>
        <v>3685.71</v>
      </c>
      <c r="G42" s="317">
        <f t="shared" si="6"/>
        <v>3129.6000000000004</v>
      </c>
      <c r="H42" s="316">
        <f t="shared" si="6"/>
        <v>1063.31</v>
      </c>
      <c r="I42" s="317">
        <f t="shared" si="6"/>
        <v>6286.01</v>
      </c>
      <c r="J42" s="316">
        <f t="shared" si="6"/>
        <v>1603.7799999999997</v>
      </c>
      <c r="K42" s="317">
        <f t="shared" si="6"/>
        <v>5704.35</v>
      </c>
      <c r="L42" s="316">
        <f t="shared" si="6"/>
        <v>1534</v>
      </c>
      <c r="M42" s="317">
        <f t="shared" si="6"/>
        <v>4899.5999999999995</v>
      </c>
      <c r="N42" s="316">
        <f t="shared" si="6"/>
        <v>1000.2499999999999</v>
      </c>
      <c r="O42" s="317">
        <f t="shared" si="6"/>
        <v>2490.81</v>
      </c>
      <c r="P42" s="316">
        <f t="shared" si="6"/>
        <v>274.25</v>
      </c>
      <c r="Q42" s="317">
        <f t="shared" si="6"/>
        <v>7024.2</v>
      </c>
      <c r="R42" s="316">
        <f t="shared" ref="R42:S42" si="7">SUM(R31,R40,R41)</f>
        <v>89.669999999999987</v>
      </c>
      <c r="S42" s="317">
        <f t="shared" si="7"/>
        <v>6418.48</v>
      </c>
      <c r="T42" s="316">
        <f t="shared" ref="T42:U42" si="8">SUM(T31,T40,T41)</f>
        <v>228.44</v>
      </c>
      <c r="U42" s="317">
        <f t="shared" si="8"/>
        <v>5906.6600000000008</v>
      </c>
    </row>
    <row r="43" spans="1:21" ht="13.5" thickBot="1" x14ac:dyDescent="0.25">
      <c r="A43" s="934"/>
      <c r="B43" s="935"/>
      <c r="C43" s="936"/>
      <c r="D43" s="751">
        <v>7014.6</v>
      </c>
      <c r="E43" s="752"/>
      <c r="F43" s="751">
        <v>6815.31</v>
      </c>
      <c r="G43" s="752"/>
      <c r="H43" s="751">
        <v>7349.32</v>
      </c>
      <c r="I43" s="752"/>
      <c r="J43" s="751">
        <v>7308.13</v>
      </c>
      <c r="K43" s="752"/>
      <c r="L43" s="751">
        <v>6433.6</v>
      </c>
      <c r="M43" s="752"/>
      <c r="N43" s="751">
        <v>3491.06</v>
      </c>
      <c r="O43" s="752"/>
      <c r="P43" s="751">
        <v>7298.45</v>
      </c>
      <c r="Q43" s="752"/>
      <c r="R43" s="751">
        <v>6508.15</v>
      </c>
      <c r="S43" s="752"/>
      <c r="T43" s="751" t="s">
        <v>840</v>
      </c>
      <c r="U43" s="752"/>
    </row>
    <row r="44" spans="1:21" x14ac:dyDescent="0.2">
      <c r="A44" s="50" t="s">
        <v>8</v>
      </c>
      <c r="B44" s="51" t="s">
        <v>236</v>
      </c>
      <c r="C44" s="66"/>
      <c r="D44" s="50" t="s">
        <v>132</v>
      </c>
      <c r="E44" s="51" t="s">
        <v>43</v>
      </c>
      <c r="F44" s="106" t="s">
        <v>71</v>
      </c>
      <c r="G44" s="51" t="s">
        <v>83</v>
      </c>
      <c r="H44" s="106" t="s">
        <v>73</v>
      </c>
      <c r="I44" s="51" t="s">
        <v>84</v>
      </c>
    </row>
    <row r="45" spans="1:21" ht="13.5" thickBot="1" x14ac:dyDescent="0.25"/>
    <row r="46" spans="1:21" ht="13.5" thickBot="1" x14ac:dyDescent="0.25">
      <c r="A46" s="595" t="s">
        <v>600</v>
      </c>
      <c r="B46" s="596"/>
      <c r="C46" s="596"/>
      <c r="D46" s="596"/>
      <c r="E46" s="596"/>
      <c r="F46" s="596"/>
      <c r="G46" s="596"/>
      <c r="H46" s="596"/>
      <c r="I46" s="596"/>
      <c r="J46" s="596"/>
      <c r="K46" s="596"/>
      <c r="L46" s="596"/>
      <c r="M46" s="596"/>
      <c r="N46" s="596"/>
      <c r="O46" s="596"/>
      <c r="P46" s="596"/>
      <c r="Q46" s="596"/>
      <c r="R46" s="596"/>
      <c r="S46" s="596"/>
      <c r="T46" s="596"/>
      <c r="U46" s="597"/>
    </row>
    <row r="47" spans="1:21" ht="13.5" thickBot="1" x14ac:dyDescent="0.25">
      <c r="A47" s="584" t="s">
        <v>23</v>
      </c>
      <c r="B47" s="585"/>
      <c r="C47" s="687"/>
      <c r="D47" s="595" t="s">
        <v>0</v>
      </c>
      <c r="E47" s="596"/>
      <c r="F47" s="596"/>
      <c r="G47" s="596"/>
      <c r="H47" s="596"/>
      <c r="I47" s="596"/>
      <c r="J47" s="596"/>
      <c r="K47" s="596"/>
      <c r="L47" s="596"/>
      <c r="M47" s="596"/>
      <c r="N47" s="596"/>
      <c r="O47" s="596"/>
      <c r="P47" s="596"/>
      <c r="Q47" s="596"/>
      <c r="R47" s="596"/>
      <c r="S47" s="596"/>
      <c r="T47" s="596"/>
      <c r="U47" s="597"/>
    </row>
    <row r="48" spans="1:21" x14ac:dyDescent="0.2">
      <c r="A48" s="651"/>
      <c r="B48" s="652"/>
      <c r="C48" s="688"/>
      <c r="D48" s="655">
        <v>2007</v>
      </c>
      <c r="E48" s="656"/>
      <c r="F48" s="655">
        <v>2008</v>
      </c>
      <c r="G48" s="656"/>
      <c r="H48" s="655">
        <v>2009</v>
      </c>
      <c r="I48" s="656"/>
      <c r="J48" s="655">
        <v>2010</v>
      </c>
      <c r="K48" s="656"/>
      <c r="L48" s="903">
        <v>2011</v>
      </c>
      <c r="M48" s="656"/>
      <c r="N48" s="903">
        <v>2012</v>
      </c>
      <c r="O48" s="656"/>
      <c r="P48" s="903">
        <v>2013</v>
      </c>
      <c r="Q48" s="656"/>
      <c r="R48" s="903">
        <v>2014</v>
      </c>
      <c r="S48" s="656"/>
      <c r="T48" s="903">
        <v>2015</v>
      </c>
      <c r="U48" s="656"/>
    </row>
    <row r="49" spans="1:21" ht="13.5" thickBot="1" x14ac:dyDescent="0.25">
      <c r="A49" s="587"/>
      <c r="B49" s="588"/>
      <c r="C49" s="589"/>
      <c r="D49" s="141" t="s">
        <v>64</v>
      </c>
      <c r="E49" s="139" t="s">
        <v>65</v>
      </c>
      <c r="F49" s="141" t="s">
        <v>64</v>
      </c>
      <c r="G49" s="139" t="s">
        <v>65</v>
      </c>
      <c r="H49" s="141" t="s">
        <v>64</v>
      </c>
      <c r="I49" s="139" t="s">
        <v>65</v>
      </c>
      <c r="J49" s="141" t="s">
        <v>64</v>
      </c>
      <c r="K49" s="139" t="s">
        <v>65</v>
      </c>
      <c r="L49" s="329" t="s">
        <v>64</v>
      </c>
      <c r="M49" s="139" t="s">
        <v>65</v>
      </c>
      <c r="N49" s="329" t="s">
        <v>64</v>
      </c>
      <c r="O49" s="139" t="s">
        <v>65</v>
      </c>
      <c r="P49" s="329" t="s">
        <v>64</v>
      </c>
      <c r="Q49" s="139" t="s">
        <v>65</v>
      </c>
      <c r="R49" s="329" t="s">
        <v>64</v>
      </c>
      <c r="S49" s="139" t="s">
        <v>65</v>
      </c>
      <c r="T49" s="329" t="s">
        <v>64</v>
      </c>
      <c r="U49" s="139" t="s">
        <v>65</v>
      </c>
    </row>
    <row r="50" spans="1:21" x14ac:dyDescent="0.2">
      <c r="A50" s="575" t="s">
        <v>217</v>
      </c>
      <c r="B50" s="576"/>
      <c r="C50" s="577"/>
      <c r="D50" s="509" t="s">
        <v>848</v>
      </c>
      <c r="E50" s="439" t="s">
        <v>848</v>
      </c>
      <c r="F50" s="509" t="s">
        <v>848</v>
      </c>
      <c r="G50" s="439" t="s">
        <v>848</v>
      </c>
      <c r="H50" s="509" t="s">
        <v>848</v>
      </c>
      <c r="I50" s="439" t="s">
        <v>848</v>
      </c>
      <c r="J50" s="509" t="s">
        <v>848</v>
      </c>
      <c r="K50" s="439" t="s">
        <v>848</v>
      </c>
      <c r="L50" s="509" t="s">
        <v>848</v>
      </c>
      <c r="M50" s="439" t="s">
        <v>848</v>
      </c>
      <c r="N50" s="509" t="s">
        <v>848</v>
      </c>
      <c r="O50" s="533">
        <v>22</v>
      </c>
      <c r="P50" s="509" t="s">
        <v>848</v>
      </c>
      <c r="Q50" s="439" t="s">
        <v>848</v>
      </c>
      <c r="R50" s="509" t="s">
        <v>848</v>
      </c>
      <c r="S50" s="439" t="s">
        <v>848</v>
      </c>
      <c r="T50" s="535">
        <v>36.15</v>
      </c>
      <c r="U50" s="453" t="s">
        <v>848</v>
      </c>
    </row>
    <row r="51" spans="1:21" x14ac:dyDescent="0.2">
      <c r="A51" s="575" t="s">
        <v>815</v>
      </c>
      <c r="B51" s="576"/>
      <c r="C51" s="577"/>
      <c r="D51" s="514" t="s">
        <v>848</v>
      </c>
      <c r="E51" s="453" t="s">
        <v>848</v>
      </c>
      <c r="F51" s="514" t="s">
        <v>848</v>
      </c>
      <c r="G51" s="453" t="s">
        <v>848</v>
      </c>
      <c r="H51" s="514" t="s">
        <v>848</v>
      </c>
      <c r="I51" s="453" t="s">
        <v>848</v>
      </c>
      <c r="J51" s="514" t="s">
        <v>848</v>
      </c>
      <c r="K51" s="453" t="s">
        <v>848</v>
      </c>
      <c r="L51" s="514" t="s">
        <v>848</v>
      </c>
      <c r="M51" s="453" t="s">
        <v>848</v>
      </c>
      <c r="N51" s="514" t="s">
        <v>848</v>
      </c>
      <c r="O51" s="453" t="s">
        <v>848</v>
      </c>
      <c r="P51" s="514" t="s">
        <v>848</v>
      </c>
      <c r="Q51" s="181">
        <v>1.64</v>
      </c>
      <c r="R51" s="514" t="s">
        <v>848</v>
      </c>
      <c r="S51" s="453" t="s">
        <v>848</v>
      </c>
      <c r="T51" s="514" t="s">
        <v>848</v>
      </c>
      <c r="U51" s="453" t="s">
        <v>848</v>
      </c>
    </row>
    <row r="52" spans="1:21" x14ac:dyDescent="0.2">
      <c r="A52" s="575" t="s">
        <v>436</v>
      </c>
      <c r="B52" s="576"/>
      <c r="C52" s="577"/>
      <c r="D52" s="514" t="s">
        <v>848</v>
      </c>
      <c r="E52" s="453" t="s">
        <v>848</v>
      </c>
      <c r="F52" s="514" t="s">
        <v>848</v>
      </c>
      <c r="G52" s="453" t="s">
        <v>848</v>
      </c>
      <c r="H52" s="108">
        <v>6.7</v>
      </c>
      <c r="I52" s="453" t="s">
        <v>848</v>
      </c>
      <c r="J52" s="514" t="s">
        <v>848</v>
      </c>
      <c r="K52" s="453" t="s">
        <v>848</v>
      </c>
      <c r="L52" s="514" t="s">
        <v>848</v>
      </c>
      <c r="M52" s="453" t="s">
        <v>848</v>
      </c>
      <c r="N52" s="514" t="s">
        <v>848</v>
      </c>
      <c r="O52" s="453" t="s">
        <v>848</v>
      </c>
      <c r="P52" s="514" t="s">
        <v>848</v>
      </c>
      <c r="Q52" s="181">
        <v>6.1</v>
      </c>
      <c r="R52" s="514" t="s">
        <v>848</v>
      </c>
      <c r="S52" s="453" t="s">
        <v>848</v>
      </c>
      <c r="T52" s="246">
        <v>1.5</v>
      </c>
      <c r="U52" s="453" t="s">
        <v>848</v>
      </c>
    </row>
    <row r="53" spans="1:21" x14ac:dyDescent="0.2">
      <c r="A53" s="575" t="s">
        <v>390</v>
      </c>
      <c r="B53" s="576"/>
      <c r="C53" s="577"/>
      <c r="D53" s="514" t="s">
        <v>848</v>
      </c>
      <c r="E53" s="453" t="s">
        <v>848</v>
      </c>
      <c r="F53" s="514" t="s">
        <v>848</v>
      </c>
      <c r="G53" s="453" t="s">
        <v>848</v>
      </c>
      <c r="H53" s="514" t="s">
        <v>848</v>
      </c>
      <c r="I53" s="453" t="s">
        <v>848</v>
      </c>
      <c r="J53" s="514" t="s">
        <v>848</v>
      </c>
      <c r="K53" s="453" t="s">
        <v>848</v>
      </c>
      <c r="L53" s="514" t="s">
        <v>848</v>
      </c>
      <c r="M53" s="453" t="s">
        <v>848</v>
      </c>
      <c r="N53" s="514" t="s">
        <v>848</v>
      </c>
      <c r="O53" s="181">
        <v>2</v>
      </c>
      <c r="P53" s="514" t="s">
        <v>848</v>
      </c>
      <c r="Q53" s="181">
        <v>3.58</v>
      </c>
      <c r="R53" s="514" t="s">
        <v>848</v>
      </c>
      <c r="S53" s="181">
        <v>6.36</v>
      </c>
      <c r="T53" s="514" t="s">
        <v>848</v>
      </c>
      <c r="U53" s="181">
        <v>19.11</v>
      </c>
    </row>
    <row r="54" spans="1:21" x14ac:dyDescent="0.2">
      <c r="A54" s="575" t="s">
        <v>30</v>
      </c>
      <c r="B54" s="576"/>
      <c r="C54" s="577"/>
      <c r="D54" s="102">
        <v>75.900000000000006</v>
      </c>
      <c r="E54" s="71">
        <v>200.4</v>
      </c>
      <c r="F54" s="102">
        <v>16.399999999999999</v>
      </c>
      <c r="G54" s="71">
        <v>89.4</v>
      </c>
      <c r="H54" s="514" t="s">
        <v>848</v>
      </c>
      <c r="I54" s="71">
        <v>169.7</v>
      </c>
      <c r="J54" s="246">
        <v>6.4</v>
      </c>
      <c r="K54" s="181">
        <v>227.7</v>
      </c>
      <c r="L54" s="514" t="s">
        <v>848</v>
      </c>
      <c r="M54" s="181">
        <v>50.2</v>
      </c>
      <c r="N54" s="246">
        <v>57.4</v>
      </c>
      <c r="O54" s="181">
        <v>199.48</v>
      </c>
      <c r="P54" s="246">
        <v>6.31</v>
      </c>
      <c r="Q54" s="181">
        <v>642.76</v>
      </c>
      <c r="R54" s="514" t="s">
        <v>848</v>
      </c>
      <c r="S54" s="181">
        <v>369.44</v>
      </c>
      <c r="T54" s="514" t="s">
        <v>848</v>
      </c>
      <c r="U54" s="181">
        <v>929.44</v>
      </c>
    </row>
    <row r="55" spans="1:21" x14ac:dyDescent="0.2">
      <c r="A55" s="575" t="s">
        <v>437</v>
      </c>
      <c r="B55" s="576"/>
      <c r="C55" s="577"/>
      <c r="D55" s="102">
        <v>976.2</v>
      </c>
      <c r="E55" s="71">
        <v>2002.4</v>
      </c>
      <c r="F55" s="102">
        <v>622.21</v>
      </c>
      <c r="G55" s="71">
        <v>2358.5</v>
      </c>
      <c r="H55" s="108">
        <v>730.4</v>
      </c>
      <c r="I55" s="71">
        <v>2030.6</v>
      </c>
      <c r="J55" s="246">
        <v>1351.38</v>
      </c>
      <c r="K55" s="181">
        <v>1304.4000000000001</v>
      </c>
      <c r="L55" s="246">
        <v>845.4</v>
      </c>
      <c r="M55" s="181">
        <v>1536.1</v>
      </c>
      <c r="N55" s="246">
        <v>673.97</v>
      </c>
      <c r="O55" s="181">
        <v>1390.91</v>
      </c>
      <c r="P55" s="246">
        <v>138.43</v>
      </c>
      <c r="Q55" s="181">
        <v>1952.86</v>
      </c>
      <c r="R55" s="246">
        <v>9.94</v>
      </c>
      <c r="S55" s="181">
        <v>2089.25</v>
      </c>
      <c r="T55" s="246">
        <v>31.44</v>
      </c>
      <c r="U55" s="181">
        <v>2274.86</v>
      </c>
    </row>
    <row r="56" spans="1:21" x14ac:dyDescent="0.2">
      <c r="A56" s="575" t="s">
        <v>31</v>
      </c>
      <c r="B56" s="576"/>
      <c r="C56" s="577"/>
      <c r="D56" s="514" t="s">
        <v>848</v>
      </c>
      <c r="E56" s="453" t="s">
        <v>848</v>
      </c>
      <c r="F56" s="514" t="s">
        <v>848</v>
      </c>
      <c r="G56" s="453" t="s">
        <v>848</v>
      </c>
      <c r="H56" s="514" t="s">
        <v>848</v>
      </c>
      <c r="I56" s="453" t="s">
        <v>848</v>
      </c>
      <c r="J56" s="514" t="s">
        <v>848</v>
      </c>
      <c r="K56" s="181">
        <v>47.2</v>
      </c>
      <c r="L56" s="514" t="s">
        <v>848</v>
      </c>
      <c r="M56" s="453" t="s">
        <v>848</v>
      </c>
      <c r="N56" s="246">
        <v>10.199999999999999</v>
      </c>
      <c r="O56" s="181">
        <v>109.2</v>
      </c>
      <c r="P56" s="514" t="s">
        <v>848</v>
      </c>
      <c r="Q56" s="181">
        <v>43.9</v>
      </c>
      <c r="R56" s="514" t="s">
        <v>848</v>
      </c>
      <c r="S56" s="453" t="s">
        <v>848</v>
      </c>
      <c r="T56" s="514" t="s">
        <v>848</v>
      </c>
      <c r="U56" s="181">
        <v>17.940000000000001</v>
      </c>
    </row>
    <row r="57" spans="1:21" x14ac:dyDescent="0.2">
      <c r="A57" s="578" t="s">
        <v>645</v>
      </c>
      <c r="B57" s="579"/>
      <c r="C57" s="662"/>
      <c r="D57" s="514" t="s">
        <v>848</v>
      </c>
      <c r="E57" s="453" t="s">
        <v>848</v>
      </c>
      <c r="F57" s="514" t="s">
        <v>848</v>
      </c>
      <c r="G57" s="453" t="s">
        <v>848</v>
      </c>
      <c r="H57" s="514" t="s">
        <v>848</v>
      </c>
      <c r="I57" s="453" t="s">
        <v>848</v>
      </c>
      <c r="J57" s="514" t="s">
        <v>848</v>
      </c>
      <c r="K57" s="453" t="s">
        <v>848</v>
      </c>
      <c r="L57" s="514" t="s">
        <v>848</v>
      </c>
      <c r="M57" s="453" t="s">
        <v>848</v>
      </c>
      <c r="N57" s="514" t="s">
        <v>848</v>
      </c>
      <c r="O57" s="453" t="s">
        <v>848</v>
      </c>
      <c r="P57" s="514" t="s">
        <v>848</v>
      </c>
      <c r="Q57" s="453" t="s">
        <v>848</v>
      </c>
      <c r="R57" s="514" t="s">
        <v>848</v>
      </c>
      <c r="S57" s="453" t="s">
        <v>848</v>
      </c>
      <c r="T57" s="246">
        <v>0.1</v>
      </c>
      <c r="U57" s="453" t="s">
        <v>848</v>
      </c>
    </row>
    <row r="58" spans="1:21" x14ac:dyDescent="0.2">
      <c r="A58" s="575" t="s">
        <v>814</v>
      </c>
      <c r="B58" s="576"/>
      <c r="C58" s="577"/>
      <c r="D58" s="514" t="s">
        <v>848</v>
      </c>
      <c r="E58" s="453" t="s">
        <v>848</v>
      </c>
      <c r="F58" s="514" t="s">
        <v>848</v>
      </c>
      <c r="G58" s="453" t="s">
        <v>848</v>
      </c>
      <c r="H58" s="514" t="s">
        <v>848</v>
      </c>
      <c r="I58" s="453" t="s">
        <v>848</v>
      </c>
      <c r="J58" s="514" t="s">
        <v>848</v>
      </c>
      <c r="K58" s="453" t="s">
        <v>848</v>
      </c>
      <c r="L58" s="514" t="s">
        <v>848</v>
      </c>
      <c r="M58" s="453" t="s">
        <v>848</v>
      </c>
      <c r="N58" s="514" t="s">
        <v>848</v>
      </c>
      <c r="O58" s="181">
        <v>1.4</v>
      </c>
      <c r="P58" s="514" t="s">
        <v>848</v>
      </c>
      <c r="Q58" s="453" t="s">
        <v>848</v>
      </c>
      <c r="R58" s="514" t="s">
        <v>848</v>
      </c>
      <c r="S58" s="453" t="s">
        <v>848</v>
      </c>
      <c r="T58" s="246">
        <v>8.1</v>
      </c>
      <c r="U58" s="453" t="s">
        <v>848</v>
      </c>
    </row>
    <row r="59" spans="1:21" x14ac:dyDescent="0.2">
      <c r="A59" s="578" t="s">
        <v>799</v>
      </c>
      <c r="B59" s="579"/>
      <c r="C59" s="579"/>
      <c r="D59" s="102">
        <v>20</v>
      </c>
      <c r="E59" s="71">
        <v>10</v>
      </c>
      <c r="F59" s="514" t="s">
        <v>848</v>
      </c>
      <c r="G59" s="71">
        <v>18.5</v>
      </c>
      <c r="H59" s="514" t="s">
        <v>848</v>
      </c>
      <c r="I59" s="453" t="s">
        <v>848</v>
      </c>
      <c r="J59" s="246">
        <v>4.0999999999999996</v>
      </c>
      <c r="K59" s="453" t="s">
        <v>848</v>
      </c>
      <c r="L59" s="514" t="s">
        <v>848</v>
      </c>
      <c r="M59" s="453" t="s">
        <v>848</v>
      </c>
      <c r="N59" s="514" t="s">
        <v>848</v>
      </c>
      <c r="O59" s="453" t="s">
        <v>848</v>
      </c>
      <c r="P59" s="514" t="s">
        <v>848</v>
      </c>
      <c r="Q59" s="453" t="s">
        <v>848</v>
      </c>
      <c r="R59" s="514" t="s">
        <v>848</v>
      </c>
      <c r="S59" s="453" t="s">
        <v>848</v>
      </c>
      <c r="T59" s="246">
        <v>1.68</v>
      </c>
      <c r="U59" s="453" t="s">
        <v>848</v>
      </c>
    </row>
    <row r="60" spans="1:21" x14ac:dyDescent="0.2">
      <c r="A60" s="578" t="s">
        <v>802</v>
      </c>
      <c r="B60" s="579"/>
      <c r="C60" s="579"/>
      <c r="D60" s="102">
        <v>0.4</v>
      </c>
      <c r="E60" s="71">
        <v>0.1</v>
      </c>
      <c r="F60" s="514" t="s">
        <v>848</v>
      </c>
      <c r="G60" s="453" t="s">
        <v>848</v>
      </c>
      <c r="H60" s="514" t="s">
        <v>848</v>
      </c>
      <c r="I60" s="453" t="s">
        <v>848</v>
      </c>
      <c r="J60" s="514" t="s">
        <v>848</v>
      </c>
      <c r="K60" s="453" t="s">
        <v>848</v>
      </c>
      <c r="L60" s="246">
        <v>3.8</v>
      </c>
      <c r="M60" s="453" t="s">
        <v>848</v>
      </c>
      <c r="N60" s="246">
        <v>6.1</v>
      </c>
      <c r="O60" s="181">
        <v>68.180000000000007</v>
      </c>
      <c r="P60" s="246">
        <v>10.81</v>
      </c>
      <c r="Q60" s="181">
        <v>10.8</v>
      </c>
      <c r="R60" s="514" t="s">
        <v>848</v>
      </c>
      <c r="S60" s="453" t="s">
        <v>848</v>
      </c>
      <c r="T60" s="246">
        <v>45.08</v>
      </c>
      <c r="U60" s="181">
        <v>1.36</v>
      </c>
    </row>
    <row r="61" spans="1:21" x14ac:dyDescent="0.2">
      <c r="A61" s="578" t="s">
        <v>807</v>
      </c>
      <c r="B61" s="579"/>
      <c r="C61" s="579"/>
      <c r="D61" s="102">
        <v>9</v>
      </c>
      <c r="E61" s="453" t="s">
        <v>848</v>
      </c>
      <c r="F61" s="514" t="s">
        <v>848</v>
      </c>
      <c r="G61" s="453" t="s">
        <v>848</v>
      </c>
      <c r="H61" s="514" t="s">
        <v>848</v>
      </c>
      <c r="I61" s="453" t="s">
        <v>848</v>
      </c>
      <c r="J61" s="514" t="s">
        <v>848</v>
      </c>
      <c r="K61" s="453" t="s">
        <v>848</v>
      </c>
      <c r="L61" s="514" t="s">
        <v>848</v>
      </c>
      <c r="M61" s="453" t="s">
        <v>848</v>
      </c>
      <c r="N61" s="514" t="s">
        <v>848</v>
      </c>
      <c r="O61" s="181">
        <v>2.98</v>
      </c>
      <c r="P61" s="246">
        <v>5.46</v>
      </c>
      <c r="Q61" s="181">
        <v>0.36</v>
      </c>
      <c r="R61" s="514" t="s">
        <v>848</v>
      </c>
      <c r="S61" s="453" t="s">
        <v>848</v>
      </c>
      <c r="T61" s="246">
        <v>5.81</v>
      </c>
      <c r="U61" s="453" t="s">
        <v>848</v>
      </c>
    </row>
    <row r="62" spans="1:21" x14ac:dyDescent="0.2">
      <c r="A62" s="578" t="s">
        <v>803</v>
      </c>
      <c r="B62" s="579"/>
      <c r="C62" s="579"/>
      <c r="D62" s="514" t="s">
        <v>848</v>
      </c>
      <c r="E62" s="453" t="s">
        <v>848</v>
      </c>
      <c r="F62" s="514" t="s">
        <v>848</v>
      </c>
      <c r="G62" s="453" t="s">
        <v>848</v>
      </c>
      <c r="H62" s="108">
        <v>11.5</v>
      </c>
      <c r="I62" s="453" t="s">
        <v>848</v>
      </c>
      <c r="J62" s="514" t="s">
        <v>848</v>
      </c>
      <c r="K62" s="453" t="s">
        <v>848</v>
      </c>
      <c r="L62" s="514" t="s">
        <v>848</v>
      </c>
      <c r="M62" s="453" t="s">
        <v>848</v>
      </c>
      <c r="N62" s="514" t="s">
        <v>848</v>
      </c>
      <c r="O62" s="453" t="s">
        <v>848</v>
      </c>
      <c r="P62" s="514" t="s">
        <v>848</v>
      </c>
      <c r="Q62" s="453" t="s">
        <v>848</v>
      </c>
      <c r="R62" s="514" t="s">
        <v>848</v>
      </c>
      <c r="S62" s="453" t="s">
        <v>848</v>
      </c>
      <c r="T62" s="514" t="s">
        <v>848</v>
      </c>
      <c r="U62" s="453" t="s">
        <v>848</v>
      </c>
    </row>
    <row r="63" spans="1:21" x14ac:dyDescent="0.2">
      <c r="A63" s="575" t="s">
        <v>302</v>
      </c>
      <c r="B63" s="576"/>
      <c r="C63" s="577"/>
      <c r="D63" s="102">
        <v>546.1</v>
      </c>
      <c r="E63" s="71">
        <v>2833.5</v>
      </c>
      <c r="F63" s="102">
        <v>2837</v>
      </c>
      <c r="G63" s="71">
        <v>662.6</v>
      </c>
      <c r="H63" s="108">
        <v>180.71</v>
      </c>
      <c r="I63" s="71">
        <v>4082.21</v>
      </c>
      <c r="J63" s="246">
        <v>105.6</v>
      </c>
      <c r="K63" s="181">
        <v>3887.05</v>
      </c>
      <c r="L63" s="246">
        <v>664.8</v>
      </c>
      <c r="M63" s="181">
        <v>3313.3</v>
      </c>
      <c r="N63" s="246">
        <v>115.99</v>
      </c>
      <c r="O63" s="181">
        <v>607.82000000000005</v>
      </c>
      <c r="P63" s="246">
        <v>79.94</v>
      </c>
      <c r="Q63" s="181">
        <v>4179</v>
      </c>
      <c r="R63" s="246">
        <v>79.73</v>
      </c>
      <c r="S63" s="181">
        <v>3883.76</v>
      </c>
      <c r="T63" s="246">
        <v>73.86</v>
      </c>
      <c r="U63" s="181">
        <v>2425.37</v>
      </c>
    </row>
    <row r="64" spans="1:21" x14ac:dyDescent="0.2">
      <c r="A64" s="578" t="s">
        <v>37</v>
      </c>
      <c r="B64" s="579"/>
      <c r="C64" s="579"/>
      <c r="D64" s="514" t="s">
        <v>848</v>
      </c>
      <c r="E64" s="453" t="s">
        <v>848</v>
      </c>
      <c r="F64" s="102">
        <v>1.1000000000000001</v>
      </c>
      <c r="G64" s="453" t="s">
        <v>848</v>
      </c>
      <c r="H64" s="514" t="s">
        <v>848</v>
      </c>
      <c r="I64" s="453" t="s">
        <v>848</v>
      </c>
      <c r="J64" s="514" t="s">
        <v>848</v>
      </c>
      <c r="K64" s="453" t="s">
        <v>848</v>
      </c>
      <c r="L64" s="514" t="s">
        <v>848</v>
      </c>
      <c r="M64" s="453" t="s">
        <v>848</v>
      </c>
      <c r="N64" s="246">
        <v>13.82</v>
      </c>
      <c r="O64" s="453" t="s">
        <v>848</v>
      </c>
      <c r="P64" s="514" t="s">
        <v>848</v>
      </c>
      <c r="Q64" s="453" t="s">
        <v>848</v>
      </c>
      <c r="R64" s="514" t="s">
        <v>848</v>
      </c>
      <c r="S64" s="453" t="s">
        <v>848</v>
      </c>
      <c r="T64" s="514" t="s">
        <v>848</v>
      </c>
      <c r="U64" s="453" t="s">
        <v>848</v>
      </c>
    </row>
    <row r="65" spans="1:21" x14ac:dyDescent="0.2">
      <c r="A65" s="575" t="s">
        <v>442</v>
      </c>
      <c r="B65" s="576"/>
      <c r="C65" s="577"/>
      <c r="D65" s="102">
        <v>198</v>
      </c>
      <c r="E65" s="453" t="s">
        <v>848</v>
      </c>
      <c r="F65" s="102">
        <v>147</v>
      </c>
      <c r="G65" s="71">
        <v>0.6</v>
      </c>
      <c r="H65" s="108">
        <v>134</v>
      </c>
      <c r="I65" s="71">
        <v>3.5</v>
      </c>
      <c r="J65" s="246">
        <v>40.4</v>
      </c>
      <c r="K65" s="181">
        <v>232</v>
      </c>
      <c r="L65" s="246">
        <v>1.5</v>
      </c>
      <c r="M65" s="453" t="s">
        <v>848</v>
      </c>
      <c r="N65" s="246">
        <v>7.7</v>
      </c>
      <c r="O65" s="181">
        <v>31.6</v>
      </c>
      <c r="P65" s="246">
        <v>3</v>
      </c>
      <c r="Q65" s="181">
        <v>18</v>
      </c>
      <c r="R65" s="514" t="s">
        <v>848</v>
      </c>
      <c r="S65" s="181">
        <v>22.06</v>
      </c>
      <c r="T65" s="246">
        <v>23</v>
      </c>
      <c r="U65" s="181">
        <v>171.99</v>
      </c>
    </row>
    <row r="66" spans="1:21" x14ac:dyDescent="0.2">
      <c r="A66" s="575" t="s">
        <v>601</v>
      </c>
      <c r="B66" s="576"/>
      <c r="C66" s="577"/>
      <c r="D66" s="102">
        <v>10</v>
      </c>
      <c r="E66" s="453" t="s">
        <v>848</v>
      </c>
      <c r="F66" s="514" t="s">
        <v>848</v>
      </c>
      <c r="G66" s="453" t="s">
        <v>848</v>
      </c>
      <c r="H66" s="514" t="s">
        <v>848</v>
      </c>
      <c r="I66" s="453" t="s">
        <v>848</v>
      </c>
      <c r="J66" s="514" t="s">
        <v>848</v>
      </c>
      <c r="K66" s="453" t="s">
        <v>848</v>
      </c>
      <c r="L66" s="514" t="s">
        <v>848</v>
      </c>
      <c r="M66" s="453" t="s">
        <v>848</v>
      </c>
      <c r="N66" s="514" t="s">
        <v>848</v>
      </c>
      <c r="O66" s="453" t="s">
        <v>848</v>
      </c>
      <c r="P66" s="514" t="s">
        <v>848</v>
      </c>
      <c r="Q66" s="453" t="s">
        <v>848</v>
      </c>
      <c r="R66" s="514" t="s">
        <v>848</v>
      </c>
      <c r="S66" s="453" t="s">
        <v>848</v>
      </c>
      <c r="T66" s="514" t="s">
        <v>848</v>
      </c>
      <c r="U66" s="453" t="s">
        <v>848</v>
      </c>
    </row>
    <row r="67" spans="1:21" x14ac:dyDescent="0.2">
      <c r="A67" s="578" t="s">
        <v>841</v>
      </c>
      <c r="B67" s="579"/>
      <c r="C67" s="662"/>
      <c r="D67" s="514" t="s">
        <v>848</v>
      </c>
      <c r="E67" s="453" t="s">
        <v>848</v>
      </c>
      <c r="F67" s="514" t="s">
        <v>848</v>
      </c>
      <c r="G67" s="453" t="s">
        <v>848</v>
      </c>
      <c r="H67" s="514" t="s">
        <v>848</v>
      </c>
      <c r="I67" s="453" t="s">
        <v>848</v>
      </c>
      <c r="J67" s="514" t="s">
        <v>848</v>
      </c>
      <c r="K67" s="453" t="s">
        <v>848</v>
      </c>
      <c r="L67" s="514" t="s">
        <v>848</v>
      </c>
      <c r="M67" s="453" t="s">
        <v>848</v>
      </c>
      <c r="N67" s="514" t="s">
        <v>848</v>
      </c>
      <c r="O67" s="453" t="s">
        <v>848</v>
      </c>
      <c r="P67" s="514" t="s">
        <v>848</v>
      </c>
      <c r="Q67" s="453" t="s">
        <v>848</v>
      </c>
      <c r="R67" s="514" t="s">
        <v>848</v>
      </c>
      <c r="S67" s="453" t="s">
        <v>848</v>
      </c>
      <c r="T67" s="514" t="s">
        <v>848</v>
      </c>
      <c r="U67" s="181">
        <v>66.59</v>
      </c>
    </row>
    <row r="68" spans="1:21" x14ac:dyDescent="0.2">
      <c r="A68" s="575" t="s">
        <v>734</v>
      </c>
      <c r="B68" s="576"/>
      <c r="C68" s="577"/>
      <c r="D68" s="514" t="s">
        <v>848</v>
      </c>
      <c r="E68" s="453" t="s">
        <v>848</v>
      </c>
      <c r="F68" s="514" t="s">
        <v>848</v>
      </c>
      <c r="G68" s="453" t="s">
        <v>848</v>
      </c>
      <c r="H68" s="514" t="s">
        <v>848</v>
      </c>
      <c r="I68" s="453" t="s">
        <v>848</v>
      </c>
      <c r="J68" s="514" t="s">
        <v>848</v>
      </c>
      <c r="K68" s="453" t="s">
        <v>848</v>
      </c>
      <c r="L68" s="514" t="s">
        <v>848</v>
      </c>
      <c r="M68" s="453" t="s">
        <v>848</v>
      </c>
      <c r="N68" s="246">
        <v>82.96</v>
      </c>
      <c r="O68" s="453" t="s">
        <v>848</v>
      </c>
      <c r="P68" s="246">
        <v>30.3</v>
      </c>
      <c r="Q68" s="181">
        <v>153.34</v>
      </c>
      <c r="R68" s="514" t="s">
        <v>848</v>
      </c>
      <c r="S68" s="181">
        <v>13.61</v>
      </c>
      <c r="T68" s="514" t="s">
        <v>848</v>
      </c>
      <c r="U68" s="453" t="s">
        <v>848</v>
      </c>
    </row>
    <row r="69" spans="1:21" x14ac:dyDescent="0.2">
      <c r="A69" s="578" t="s">
        <v>839</v>
      </c>
      <c r="B69" s="579"/>
      <c r="C69" s="662"/>
      <c r="D69" s="514" t="s">
        <v>848</v>
      </c>
      <c r="E69" s="453" t="s">
        <v>848</v>
      </c>
      <c r="F69" s="514" t="s">
        <v>848</v>
      </c>
      <c r="G69" s="453" t="s">
        <v>848</v>
      </c>
      <c r="H69" s="514" t="s">
        <v>848</v>
      </c>
      <c r="I69" s="453" t="s">
        <v>848</v>
      </c>
      <c r="J69" s="514" t="s">
        <v>848</v>
      </c>
      <c r="K69" s="453" t="s">
        <v>848</v>
      </c>
      <c r="L69" s="514" t="s">
        <v>848</v>
      </c>
      <c r="M69" s="453" t="s">
        <v>848</v>
      </c>
      <c r="N69" s="514" t="s">
        <v>848</v>
      </c>
      <c r="O69" s="453" t="s">
        <v>848</v>
      </c>
      <c r="P69" s="514" t="s">
        <v>848</v>
      </c>
      <c r="Q69" s="453" t="s">
        <v>848</v>
      </c>
      <c r="R69" s="514" t="s">
        <v>848</v>
      </c>
      <c r="S69" s="453" t="s">
        <v>848</v>
      </c>
      <c r="T69" s="246">
        <v>0.72</v>
      </c>
      <c r="U69" s="453" t="s">
        <v>848</v>
      </c>
    </row>
    <row r="70" spans="1:21" x14ac:dyDescent="0.2">
      <c r="A70" s="575" t="s">
        <v>120</v>
      </c>
      <c r="B70" s="576"/>
      <c r="C70" s="577"/>
      <c r="D70" s="102">
        <v>115.1</v>
      </c>
      <c r="E70" s="185">
        <v>17.5</v>
      </c>
      <c r="F70" s="217">
        <v>62</v>
      </c>
      <c r="G70" s="453" t="s">
        <v>848</v>
      </c>
      <c r="H70" s="514" t="s">
        <v>848</v>
      </c>
      <c r="I70" s="453" t="s">
        <v>848</v>
      </c>
      <c r="J70" s="246">
        <v>95.9</v>
      </c>
      <c r="K70" s="181">
        <v>6</v>
      </c>
      <c r="L70" s="514" t="s">
        <v>848</v>
      </c>
      <c r="M70" s="453" t="s">
        <v>848</v>
      </c>
      <c r="N70" s="514" t="s">
        <v>848</v>
      </c>
      <c r="O70" s="453" t="s">
        <v>848</v>
      </c>
      <c r="P70" s="514" t="s">
        <v>848</v>
      </c>
      <c r="Q70" s="181">
        <v>11.86</v>
      </c>
      <c r="R70" s="514" t="s">
        <v>848</v>
      </c>
      <c r="S70" s="181">
        <v>34</v>
      </c>
      <c r="T70" s="246">
        <v>1</v>
      </c>
      <c r="U70" s="453" t="s">
        <v>848</v>
      </c>
    </row>
    <row r="71" spans="1:21" ht="13.5" thickBot="1" x14ac:dyDescent="0.25">
      <c r="A71" s="754" t="s">
        <v>43</v>
      </c>
      <c r="B71" s="755"/>
      <c r="C71" s="755"/>
      <c r="D71" s="526" t="s">
        <v>848</v>
      </c>
      <c r="E71" s="531" t="s">
        <v>848</v>
      </c>
      <c r="F71" s="526" t="s">
        <v>848</v>
      </c>
      <c r="G71" s="531" t="s">
        <v>848</v>
      </c>
      <c r="H71" s="526" t="s">
        <v>848</v>
      </c>
      <c r="I71" s="531" t="s">
        <v>848</v>
      </c>
      <c r="J71" s="526" t="s">
        <v>848</v>
      </c>
      <c r="K71" s="531" t="s">
        <v>848</v>
      </c>
      <c r="L71" s="274">
        <v>18.5</v>
      </c>
      <c r="M71" s="531" t="s">
        <v>848</v>
      </c>
      <c r="N71" s="274">
        <v>32.11</v>
      </c>
      <c r="O71" s="328">
        <v>55.24</v>
      </c>
      <c r="P71" s="526" t="s">
        <v>848</v>
      </c>
      <c r="Q71" s="531" t="s">
        <v>848</v>
      </c>
      <c r="R71" s="526" t="s">
        <v>848</v>
      </c>
      <c r="S71" s="531" t="s">
        <v>848</v>
      </c>
      <c r="T71" s="526" t="s">
        <v>848</v>
      </c>
      <c r="U71" s="531" t="s">
        <v>848</v>
      </c>
    </row>
    <row r="72" spans="1:21" ht="13.5" thickBot="1" x14ac:dyDescent="0.25">
      <c r="A72" s="643" t="s">
        <v>44</v>
      </c>
      <c r="B72" s="920"/>
      <c r="C72" s="921"/>
      <c r="D72" s="303">
        <v>1950.7</v>
      </c>
      <c r="E72" s="330">
        <v>5063.8999999999996</v>
      </c>
      <c r="F72" s="544">
        <v>3685.71</v>
      </c>
      <c r="G72" s="330">
        <v>3129.6</v>
      </c>
      <c r="H72" s="303">
        <v>1063.31</v>
      </c>
      <c r="I72" s="330">
        <v>6286.01</v>
      </c>
      <c r="J72" s="545">
        <v>1603.78</v>
      </c>
      <c r="K72" s="331">
        <v>5704.35</v>
      </c>
      <c r="L72" s="545">
        <v>1534</v>
      </c>
      <c r="M72" s="331">
        <v>4899.6000000000004</v>
      </c>
      <c r="N72" s="545">
        <v>1000.25</v>
      </c>
      <c r="O72" s="331">
        <v>2490.81</v>
      </c>
      <c r="P72" s="545">
        <v>274.25</v>
      </c>
      <c r="Q72" s="331">
        <v>7024.2</v>
      </c>
      <c r="R72" s="545">
        <v>89.67</v>
      </c>
      <c r="S72" s="331">
        <v>6418.48</v>
      </c>
      <c r="T72" s="545">
        <v>228.44</v>
      </c>
      <c r="U72" s="331">
        <v>5906.66</v>
      </c>
    </row>
    <row r="73" spans="1:21" ht="13.5" thickBot="1" x14ac:dyDescent="0.25">
      <c r="A73" s="922"/>
      <c r="B73" s="923"/>
      <c r="C73" s="924"/>
      <c r="D73" s="899">
        <v>7014.6</v>
      </c>
      <c r="E73" s="900"/>
      <c r="F73" s="899">
        <v>6815.31</v>
      </c>
      <c r="G73" s="900"/>
      <c r="H73" s="899">
        <v>7349.32</v>
      </c>
      <c r="I73" s="900"/>
      <c r="J73" s="899">
        <v>7308.13</v>
      </c>
      <c r="K73" s="900"/>
      <c r="L73" s="901">
        <v>6433.6</v>
      </c>
      <c r="M73" s="900"/>
      <c r="N73" s="901">
        <v>3491.06</v>
      </c>
      <c r="O73" s="900"/>
      <c r="P73" s="901">
        <v>7298.45</v>
      </c>
      <c r="Q73" s="900"/>
      <c r="R73" s="901">
        <v>6508.15</v>
      </c>
      <c r="S73" s="900"/>
      <c r="T73" s="901">
        <v>6135.1</v>
      </c>
      <c r="U73" s="900"/>
    </row>
    <row r="74" spans="1:21" x14ac:dyDescent="0.2">
      <c r="A74" s="50" t="s">
        <v>8</v>
      </c>
      <c r="B74" s="51" t="s">
        <v>236</v>
      </c>
      <c r="C74" s="66"/>
      <c r="D74" s="106" t="s">
        <v>64</v>
      </c>
      <c r="E74" s="51" t="s">
        <v>83</v>
      </c>
      <c r="F74" s="106" t="s">
        <v>65</v>
      </c>
      <c r="G74" s="51" t="s">
        <v>84</v>
      </c>
      <c r="I74" s="51" t="s">
        <v>768</v>
      </c>
    </row>
    <row r="75" spans="1:21" ht="13.5" thickBot="1" x14ac:dyDescent="0.25">
      <c r="A75" s="66"/>
      <c r="B75" s="66"/>
      <c r="C75" s="66"/>
      <c r="D75" s="66"/>
      <c r="E75" s="66"/>
      <c r="F75" s="66"/>
      <c r="G75" s="66"/>
    </row>
    <row r="76" spans="1:21" ht="13.5" thickBot="1" x14ac:dyDescent="0.25">
      <c r="A76" s="640" t="s">
        <v>45</v>
      </c>
      <c r="B76" s="641"/>
      <c r="C76" s="641"/>
      <c r="D76" s="641" t="s">
        <v>46</v>
      </c>
      <c r="E76" s="642"/>
    </row>
    <row r="77" spans="1:21" x14ac:dyDescent="0.2">
      <c r="A77" s="575" t="s">
        <v>217</v>
      </c>
      <c r="B77" s="576"/>
      <c r="C77" s="577"/>
      <c r="D77" s="576" t="s">
        <v>240</v>
      </c>
      <c r="E77" s="631"/>
    </row>
    <row r="78" spans="1:21" x14ac:dyDescent="0.2">
      <c r="A78" s="575" t="s">
        <v>743</v>
      </c>
      <c r="B78" s="576"/>
      <c r="C78" s="577"/>
      <c r="D78" s="576" t="s">
        <v>744</v>
      </c>
      <c r="E78" s="631"/>
    </row>
    <row r="79" spans="1:21" x14ac:dyDescent="0.2">
      <c r="A79" s="592" t="s">
        <v>436</v>
      </c>
      <c r="B79" s="593"/>
      <c r="C79" s="593"/>
      <c r="D79" s="593" t="s">
        <v>444</v>
      </c>
      <c r="E79" s="601"/>
    </row>
    <row r="80" spans="1:21" x14ac:dyDescent="0.2">
      <c r="A80" s="575" t="s">
        <v>390</v>
      </c>
      <c r="B80" s="576"/>
      <c r="C80" s="576"/>
      <c r="D80" s="576" t="s">
        <v>52</v>
      </c>
      <c r="E80" s="631"/>
    </row>
    <row r="81" spans="1:5" x14ac:dyDescent="0.2">
      <c r="A81" s="575" t="s">
        <v>30</v>
      </c>
      <c r="B81" s="576"/>
      <c r="C81" s="576"/>
      <c r="D81" s="576" t="s">
        <v>52</v>
      </c>
      <c r="E81" s="631"/>
    </row>
    <row r="82" spans="1:5" x14ac:dyDescent="0.2">
      <c r="A82" s="575" t="s">
        <v>437</v>
      </c>
      <c r="B82" s="576"/>
      <c r="C82" s="576"/>
      <c r="D82" s="576" t="s">
        <v>52</v>
      </c>
      <c r="E82" s="631"/>
    </row>
    <row r="83" spans="1:5" x14ac:dyDescent="0.2">
      <c r="A83" s="578" t="s">
        <v>645</v>
      </c>
      <c r="B83" s="579"/>
      <c r="C83" s="720"/>
      <c r="D83" s="429" t="s">
        <v>577</v>
      </c>
      <c r="E83" s="430"/>
    </row>
    <row r="84" spans="1:5" x14ac:dyDescent="0.2">
      <c r="A84" s="575" t="s">
        <v>571</v>
      </c>
      <c r="B84" s="576"/>
      <c r="C84" s="577"/>
      <c r="D84" s="577" t="s">
        <v>578</v>
      </c>
      <c r="E84" s="662"/>
    </row>
    <row r="85" spans="1:5" x14ac:dyDescent="0.2">
      <c r="A85" s="575" t="s">
        <v>441</v>
      </c>
      <c r="B85" s="576"/>
      <c r="C85" s="576"/>
      <c r="D85" s="576" t="s">
        <v>523</v>
      </c>
      <c r="E85" s="631"/>
    </row>
    <row r="86" spans="1:5" x14ac:dyDescent="0.2">
      <c r="A86" s="575" t="s">
        <v>516</v>
      </c>
      <c r="B86" s="576"/>
      <c r="C86" s="576"/>
      <c r="D86" s="576" t="s">
        <v>524</v>
      </c>
      <c r="E86" s="631"/>
    </row>
    <row r="87" spans="1:5" x14ac:dyDescent="0.2">
      <c r="A87" s="575" t="s">
        <v>573</v>
      </c>
      <c r="B87" s="576"/>
      <c r="C87" s="576"/>
      <c r="D87" s="576" t="s">
        <v>580</v>
      </c>
      <c r="E87" s="631"/>
    </row>
    <row r="88" spans="1:5" x14ac:dyDescent="0.2">
      <c r="A88" s="575" t="s">
        <v>517</v>
      </c>
      <c r="B88" s="576"/>
      <c r="C88" s="576"/>
      <c r="D88" s="576"/>
      <c r="E88" s="631"/>
    </row>
    <row r="89" spans="1:5" x14ac:dyDescent="0.2">
      <c r="A89" s="575" t="s">
        <v>302</v>
      </c>
      <c r="B89" s="576"/>
      <c r="C89" s="576"/>
      <c r="D89" s="576" t="s">
        <v>309</v>
      </c>
      <c r="E89" s="631"/>
    </row>
    <row r="90" spans="1:5" x14ac:dyDescent="0.2">
      <c r="A90" s="575" t="s">
        <v>37</v>
      </c>
      <c r="B90" s="576"/>
      <c r="C90" s="576"/>
      <c r="D90" s="576" t="s">
        <v>58</v>
      </c>
      <c r="E90" s="631"/>
    </row>
    <row r="91" spans="1:5" x14ac:dyDescent="0.2">
      <c r="A91" s="575" t="s">
        <v>442</v>
      </c>
      <c r="B91" s="576"/>
      <c r="C91" s="576"/>
      <c r="D91" s="576" t="s">
        <v>397</v>
      </c>
      <c r="E91" s="631"/>
    </row>
    <row r="92" spans="1:5" ht="13.5" thickBot="1" x14ac:dyDescent="0.25">
      <c r="A92" s="632" t="s">
        <v>601</v>
      </c>
      <c r="B92" s="633"/>
      <c r="C92" s="633"/>
      <c r="D92" s="633" t="s">
        <v>602</v>
      </c>
      <c r="E92" s="690"/>
    </row>
    <row r="93" spans="1:5" x14ac:dyDescent="0.2">
      <c r="A93" s="1"/>
      <c r="B93" s="2"/>
    </row>
  </sheetData>
  <mergeCells count="140">
    <mergeCell ref="T43:U43"/>
    <mergeCell ref="D23:U23"/>
    <mergeCell ref="A22:U22"/>
    <mergeCell ref="T48:U48"/>
    <mergeCell ref="T73:U73"/>
    <mergeCell ref="D47:U47"/>
    <mergeCell ref="A46:U46"/>
    <mergeCell ref="A42:C43"/>
    <mergeCell ref="D43:E43"/>
    <mergeCell ref="F43:G43"/>
    <mergeCell ref="H43:I43"/>
    <mergeCell ref="J43:K43"/>
    <mergeCell ref="L43:M43"/>
    <mergeCell ref="N43:O43"/>
    <mergeCell ref="P43:Q43"/>
    <mergeCell ref="R43:S43"/>
    <mergeCell ref="A32:A39"/>
    <mergeCell ref="B30:C30"/>
    <mergeCell ref="A51:C51"/>
    <mergeCell ref="R48:S48"/>
    <mergeCell ref="R73:S73"/>
    <mergeCell ref="P73:Q73"/>
    <mergeCell ref="F73:G73"/>
    <mergeCell ref="H73:I73"/>
    <mergeCell ref="A77:C77"/>
    <mergeCell ref="D77:E77"/>
    <mergeCell ref="A78:C78"/>
    <mergeCell ref="D78:E78"/>
    <mergeCell ref="A3:A5"/>
    <mergeCell ref="B3:B5"/>
    <mergeCell ref="C3:F3"/>
    <mergeCell ref="A23:A25"/>
    <mergeCell ref="A26:A30"/>
    <mergeCell ref="A76:C76"/>
    <mergeCell ref="D76:E76"/>
    <mergeCell ref="A65:C65"/>
    <mergeCell ref="A66:C66"/>
    <mergeCell ref="A70:C70"/>
    <mergeCell ref="A71:C71"/>
    <mergeCell ref="A72:C73"/>
    <mergeCell ref="D73:E73"/>
    <mergeCell ref="A47:C49"/>
    <mergeCell ref="D48:E48"/>
    <mergeCell ref="B19:U20"/>
    <mergeCell ref="Q3:U3"/>
    <mergeCell ref="Q4:Q5"/>
    <mergeCell ref="R4:T4"/>
    <mergeCell ref="U4:U5"/>
    <mergeCell ref="L3:P3"/>
    <mergeCell ref="C4:E4"/>
    <mergeCell ref="F4:F5"/>
    <mergeCell ref="G4:G5"/>
    <mergeCell ref="H4:J4"/>
    <mergeCell ref="K4:K5"/>
    <mergeCell ref="L4:L5"/>
    <mergeCell ref="M4:O4"/>
    <mergeCell ref="P4:P5"/>
    <mergeCell ref="G3:K3"/>
    <mergeCell ref="Z24:AA24"/>
    <mergeCell ref="B26:C26"/>
    <mergeCell ref="B27:C27"/>
    <mergeCell ref="B28:C28"/>
    <mergeCell ref="B29:C29"/>
    <mergeCell ref="H24:I24"/>
    <mergeCell ref="J24:K24"/>
    <mergeCell ref="L24:M24"/>
    <mergeCell ref="N24:O24"/>
    <mergeCell ref="P24:Q24"/>
    <mergeCell ref="R24:S24"/>
    <mergeCell ref="B23:C25"/>
    <mergeCell ref="D24:E24"/>
    <mergeCell ref="F24:G24"/>
    <mergeCell ref="T24:U24"/>
    <mergeCell ref="V24:W24"/>
    <mergeCell ref="X24:Y24"/>
    <mergeCell ref="A85:C85"/>
    <mergeCell ref="D85:E85"/>
    <mergeCell ref="A86:C86"/>
    <mergeCell ref="D86:E86"/>
    <mergeCell ref="A79:C79"/>
    <mergeCell ref="D79:E79"/>
    <mergeCell ref="A81:C81"/>
    <mergeCell ref="D81:E81"/>
    <mergeCell ref="A82:C82"/>
    <mergeCell ref="D82:E82"/>
    <mergeCell ref="A80:C80"/>
    <mergeCell ref="D80:E80"/>
    <mergeCell ref="A84:C84"/>
    <mergeCell ref="D84:E84"/>
    <mergeCell ref="A83:C83"/>
    <mergeCell ref="A90:C90"/>
    <mergeCell ref="D90:E90"/>
    <mergeCell ref="A91:C91"/>
    <mergeCell ref="D91:E91"/>
    <mergeCell ref="A92:C92"/>
    <mergeCell ref="D92:E92"/>
    <mergeCell ref="A87:C87"/>
    <mergeCell ref="D87:E87"/>
    <mergeCell ref="A88:C88"/>
    <mergeCell ref="D88:E88"/>
    <mergeCell ref="A89:C89"/>
    <mergeCell ref="D89:E89"/>
    <mergeCell ref="A2:U2"/>
    <mergeCell ref="A50:C50"/>
    <mergeCell ref="A53:C53"/>
    <mergeCell ref="A58:C58"/>
    <mergeCell ref="A68:C68"/>
    <mergeCell ref="A59:C59"/>
    <mergeCell ref="A60:C60"/>
    <mergeCell ref="A61:C61"/>
    <mergeCell ref="A62:C62"/>
    <mergeCell ref="A63:C63"/>
    <mergeCell ref="A64:C64"/>
    <mergeCell ref="L48:M48"/>
    <mergeCell ref="N48:O48"/>
    <mergeCell ref="A52:C52"/>
    <mergeCell ref="A54:C54"/>
    <mergeCell ref="A55:C55"/>
    <mergeCell ref="A56:C56"/>
    <mergeCell ref="A40:C40"/>
    <mergeCell ref="A41:C41"/>
    <mergeCell ref="F48:G48"/>
    <mergeCell ref="H48:I48"/>
    <mergeCell ref="J48:K48"/>
    <mergeCell ref="A31:C31"/>
    <mergeCell ref="P48:Q48"/>
    <mergeCell ref="J73:K73"/>
    <mergeCell ref="L73:M73"/>
    <mergeCell ref="N73:O73"/>
    <mergeCell ref="B32:C32"/>
    <mergeCell ref="B33:C33"/>
    <mergeCell ref="B34:C34"/>
    <mergeCell ref="B35:C35"/>
    <mergeCell ref="B36:C36"/>
    <mergeCell ref="B37:C37"/>
    <mergeCell ref="B38:C38"/>
    <mergeCell ref="B39:C39"/>
    <mergeCell ref="A57:C57"/>
    <mergeCell ref="A69:C69"/>
    <mergeCell ref="A67:C67"/>
  </mergeCells>
  <pageMargins left="0.75" right="0.75" top="1" bottom="1" header="0" footer="0"/>
  <pageSetup orientation="portrait" horizontalDpi="300" verticalDpi="300" r:id="rId1"/>
  <headerFooter alignWithMargins="0"/>
  <ignoredErrors>
    <ignoredError sqref="A16:A17 A18:A19" numberStoredAsText="1"/>
    <ignoredError sqref="E31"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98"/>
  <sheetViews>
    <sheetView showGridLines="0" topLeftCell="A94" workbookViewId="0"/>
  </sheetViews>
  <sheetFormatPr baseColWidth="10" defaultRowHeight="12.75" x14ac:dyDescent="0.2"/>
  <cols>
    <col min="1" max="1" width="9.7109375" customWidth="1"/>
    <col min="2" max="2" width="9" customWidth="1"/>
    <col min="3" max="3" width="8.42578125" customWidth="1"/>
    <col min="4" max="4" width="8.140625" customWidth="1"/>
    <col min="5" max="5" width="9" customWidth="1"/>
    <col min="6" max="6" width="8" customWidth="1"/>
    <col min="7" max="7" width="8.28515625" customWidth="1"/>
    <col min="8" max="8" width="8.140625" customWidth="1"/>
    <col min="9" max="9" width="8" customWidth="1"/>
    <col min="10" max="10" width="9" customWidth="1"/>
    <col min="11" max="11" width="8.28515625" customWidth="1"/>
    <col min="12" max="12" width="8.85546875" customWidth="1"/>
    <col min="13" max="13" width="8.28515625" customWidth="1"/>
    <col min="14" max="14" width="8.140625" customWidth="1"/>
    <col min="15" max="15" width="8.85546875" customWidth="1"/>
    <col min="16" max="17" width="8" customWidth="1"/>
    <col min="18" max="19" width="7.85546875" customWidth="1"/>
    <col min="20" max="20" width="8.140625" customWidth="1"/>
    <col min="21" max="28" width="7.85546875" customWidth="1"/>
    <col min="29" max="29" width="7" customWidth="1"/>
    <col min="30" max="30" width="7.85546875" customWidth="1"/>
    <col min="31" max="31" width="6.7109375" customWidth="1"/>
    <col min="32" max="32" width="6.85546875" customWidth="1"/>
    <col min="33" max="35" width="7.85546875" customWidth="1"/>
    <col min="36" max="36" width="6.7109375" customWidth="1"/>
    <col min="37" max="37" width="7.85546875" customWidth="1"/>
    <col min="38" max="39" width="9.140625" customWidth="1"/>
  </cols>
  <sheetData>
    <row r="1" spans="1:21" ht="13.5" thickBot="1" x14ac:dyDescent="0.25"/>
    <row r="2" spans="1:21" ht="13.5" thickBot="1" x14ac:dyDescent="0.25">
      <c r="A2" s="595" t="s">
        <v>603</v>
      </c>
      <c r="B2" s="596"/>
      <c r="C2" s="596"/>
      <c r="D2" s="596"/>
      <c r="E2" s="596"/>
      <c r="F2" s="596"/>
      <c r="G2" s="596"/>
      <c r="H2" s="596"/>
      <c r="I2" s="596"/>
      <c r="J2" s="596"/>
      <c r="K2" s="596"/>
      <c r="L2" s="596"/>
      <c r="M2" s="596"/>
      <c r="N2" s="596"/>
      <c r="O2" s="596"/>
      <c r="P2" s="596"/>
      <c r="Q2" s="596"/>
      <c r="R2" s="596"/>
      <c r="S2" s="596"/>
      <c r="T2" s="596"/>
      <c r="U2" s="597"/>
    </row>
    <row r="3" spans="1:21" x14ac:dyDescent="0.2">
      <c r="A3" s="803" t="s">
        <v>0</v>
      </c>
      <c r="B3" s="616" t="s">
        <v>1</v>
      </c>
      <c r="C3" s="621" t="s">
        <v>2</v>
      </c>
      <c r="D3" s="619"/>
      <c r="E3" s="619"/>
      <c r="F3" s="620"/>
      <c r="G3" s="621" t="s">
        <v>3</v>
      </c>
      <c r="H3" s="619"/>
      <c r="I3" s="619"/>
      <c r="J3" s="619"/>
      <c r="K3" s="620"/>
      <c r="L3" s="621" t="s">
        <v>829</v>
      </c>
      <c r="M3" s="619"/>
      <c r="N3" s="619"/>
      <c r="O3" s="619"/>
      <c r="P3" s="620"/>
      <c r="Q3" s="621" t="s">
        <v>756</v>
      </c>
      <c r="R3" s="619"/>
      <c r="S3" s="619"/>
      <c r="T3" s="619"/>
      <c r="U3" s="620"/>
    </row>
    <row r="4" spans="1:21" x14ac:dyDescent="0.2">
      <c r="A4" s="804"/>
      <c r="B4" s="617"/>
      <c r="C4" s="681" t="s">
        <v>4</v>
      </c>
      <c r="D4" s="622"/>
      <c r="E4" s="623"/>
      <c r="F4" s="914" t="s">
        <v>726</v>
      </c>
      <c r="G4" s="626" t="s">
        <v>1</v>
      </c>
      <c r="H4" s="628" t="s">
        <v>4</v>
      </c>
      <c r="I4" s="622"/>
      <c r="J4" s="623"/>
      <c r="K4" s="914" t="s">
        <v>726</v>
      </c>
      <c r="L4" s="626" t="s">
        <v>1</v>
      </c>
      <c r="M4" s="628" t="s">
        <v>4</v>
      </c>
      <c r="N4" s="622"/>
      <c r="O4" s="623"/>
      <c r="P4" s="914" t="s">
        <v>726</v>
      </c>
      <c r="Q4" s="626" t="s">
        <v>1</v>
      </c>
      <c r="R4" s="628" t="s">
        <v>4</v>
      </c>
      <c r="S4" s="622"/>
      <c r="T4" s="623"/>
      <c r="U4" s="914" t="s">
        <v>726</v>
      </c>
    </row>
    <row r="5" spans="1:21" ht="25.5" customHeight="1" thickBot="1" x14ac:dyDescent="0.25">
      <c r="A5" s="804"/>
      <c r="B5" s="617"/>
      <c r="C5" s="409" t="s">
        <v>5</v>
      </c>
      <c r="D5" s="116" t="s">
        <v>729</v>
      </c>
      <c r="E5" s="116" t="s">
        <v>7</v>
      </c>
      <c r="F5" s="915"/>
      <c r="G5" s="683"/>
      <c r="H5" s="374" t="s">
        <v>5</v>
      </c>
      <c r="I5" s="375" t="s">
        <v>729</v>
      </c>
      <c r="J5" s="116" t="s">
        <v>7</v>
      </c>
      <c r="K5" s="915"/>
      <c r="L5" s="683"/>
      <c r="M5" s="374" t="s">
        <v>5</v>
      </c>
      <c r="N5" s="116" t="s">
        <v>729</v>
      </c>
      <c r="O5" s="116" t="s">
        <v>7</v>
      </c>
      <c r="P5" s="915"/>
      <c r="Q5" s="683"/>
      <c r="R5" s="374" t="s">
        <v>5</v>
      </c>
      <c r="S5" s="116" t="s">
        <v>6</v>
      </c>
      <c r="T5" s="116" t="s">
        <v>7</v>
      </c>
      <c r="U5" s="915"/>
    </row>
    <row r="6" spans="1:21" x14ac:dyDescent="0.2">
      <c r="A6" s="78">
        <v>1998</v>
      </c>
      <c r="B6" s="378">
        <v>12735.6</v>
      </c>
      <c r="C6" s="79">
        <v>9489.6</v>
      </c>
      <c r="D6" s="36" t="s">
        <v>132</v>
      </c>
      <c r="E6" s="36" t="s">
        <v>132</v>
      </c>
      <c r="F6" s="233">
        <v>3246</v>
      </c>
      <c r="G6" s="398" t="s">
        <v>132</v>
      </c>
      <c r="H6" s="36" t="s">
        <v>132</v>
      </c>
      <c r="I6" s="36" t="s">
        <v>132</v>
      </c>
      <c r="J6" s="36" t="s">
        <v>132</v>
      </c>
      <c r="K6" s="97" t="s">
        <v>132</v>
      </c>
      <c r="L6" s="398" t="s">
        <v>132</v>
      </c>
      <c r="M6" s="36" t="s">
        <v>132</v>
      </c>
      <c r="N6" s="36" t="s">
        <v>132</v>
      </c>
      <c r="O6" s="36" t="s">
        <v>132</v>
      </c>
      <c r="P6" s="97" t="s">
        <v>132</v>
      </c>
      <c r="Q6" s="398" t="s">
        <v>132</v>
      </c>
      <c r="R6" s="36" t="s">
        <v>132</v>
      </c>
      <c r="S6" s="36" t="s">
        <v>132</v>
      </c>
      <c r="T6" s="36" t="s">
        <v>132</v>
      </c>
      <c r="U6" s="97" t="s">
        <v>132</v>
      </c>
    </row>
    <row r="7" spans="1:21" x14ac:dyDescent="0.2">
      <c r="A7" s="37">
        <v>1999</v>
      </c>
      <c r="B7" s="379">
        <v>12091.6</v>
      </c>
      <c r="C7" s="85">
        <v>4282.3</v>
      </c>
      <c r="D7" s="40" t="s">
        <v>132</v>
      </c>
      <c r="E7" s="40" t="s">
        <v>132</v>
      </c>
      <c r="F7" s="286">
        <v>7809.3</v>
      </c>
      <c r="G7" s="383" t="s">
        <v>132</v>
      </c>
      <c r="H7" s="40" t="s">
        <v>132</v>
      </c>
      <c r="I7" s="40" t="s">
        <v>132</v>
      </c>
      <c r="J7" s="40" t="s">
        <v>132</v>
      </c>
      <c r="K7" s="99" t="s">
        <v>132</v>
      </c>
      <c r="L7" s="392" t="s">
        <v>132</v>
      </c>
      <c r="M7" s="40" t="s">
        <v>132</v>
      </c>
      <c r="N7" s="33" t="s">
        <v>132</v>
      </c>
      <c r="O7" s="40" t="s">
        <v>132</v>
      </c>
      <c r="P7" s="34" t="s">
        <v>132</v>
      </c>
      <c r="Q7" s="383" t="s">
        <v>132</v>
      </c>
      <c r="R7" s="40" t="s">
        <v>132</v>
      </c>
      <c r="S7" s="40" t="s">
        <v>132</v>
      </c>
      <c r="T7" s="40" t="s">
        <v>132</v>
      </c>
      <c r="U7" s="99" t="s">
        <v>132</v>
      </c>
    </row>
    <row r="8" spans="1:21" x14ac:dyDescent="0.2">
      <c r="A8" s="37">
        <v>2000</v>
      </c>
      <c r="B8" s="379">
        <v>12078.22</v>
      </c>
      <c r="C8" s="85">
        <v>7796.62</v>
      </c>
      <c r="D8" s="40" t="s">
        <v>132</v>
      </c>
      <c r="E8" s="40" t="s">
        <v>132</v>
      </c>
      <c r="F8" s="42">
        <v>4281.62</v>
      </c>
      <c r="G8" s="383">
        <v>902.62</v>
      </c>
      <c r="H8" s="39">
        <v>902.62</v>
      </c>
      <c r="I8" s="40" t="s">
        <v>132</v>
      </c>
      <c r="J8" s="40" t="s">
        <v>132</v>
      </c>
      <c r="K8" s="42">
        <v>0</v>
      </c>
      <c r="L8" s="395">
        <v>11175.6</v>
      </c>
      <c r="M8" s="39">
        <v>6894</v>
      </c>
      <c r="N8" s="33" t="s">
        <v>132</v>
      </c>
      <c r="O8" s="40" t="s">
        <v>132</v>
      </c>
      <c r="P8" s="44">
        <v>4281.6000000000004</v>
      </c>
      <c r="Q8" s="383" t="s">
        <v>132</v>
      </c>
      <c r="R8" s="40" t="s">
        <v>132</v>
      </c>
      <c r="S8" s="40" t="s">
        <v>132</v>
      </c>
      <c r="T8" s="40" t="s">
        <v>132</v>
      </c>
      <c r="U8" s="99" t="s">
        <v>132</v>
      </c>
    </row>
    <row r="9" spans="1:21" x14ac:dyDescent="0.2">
      <c r="A9" s="37">
        <v>2001</v>
      </c>
      <c r="B9" s="379">
        <v>10012.41</v>
      </c>
      <c r="C9" s="85">
        <v>6391.91</v>
      </c>
      <c r="D9" s="40" t="s">
        <v>132</v>
      </c>
      <c r="E9" s="40" t="s">
        <v>132</v>
      </c>
      <c r="F9" s="42">
        <v>3620.5</v>
      </c>
      <c r="G9" s="383">
        <v>1833.2</v>
      </c>
      <c r="H9" s="39">
        <v>1833.2</v>
      </c>
      <c r="I9" s="40" t="s">
        <v>132</v>
      </c>
      <c r="J9" s="40" t="s">
        <v>132</v>
      </c>
      <c r="K9" s="42">
        <v>0</v>
      </c>
      <c r="L9" s="395">
        <v>8179.21</v>
      </c>
      <c r="M9" s="39">
        <v>4558.71</v>
      </c>
      <c r="N9" s="33" t="s">
        <v>132</v>
      </c>
      <c r="O9" s="40" t="s">
        <v>132</v>
      </c>
      <c r="P9" s="44">
        <v>3620.5</v>
      </c>
      <c r="Q9" s="383" t="s">
        <v>132</v>
      </c>
      <c r="R9" s="40" t="s">
        <v>132</v>
      </c>
      <c r="S9" s="40" t="s">
        <v>132</v>
      </c>
      <c r="T9" s="40" t="s">
        <v>132</v>
      </c>
      <c r="U9" s="99" t="s">
        <v>132</v>
      </c>
    </row>
    <row r="10" spans="1:21" x14ac:dyDescent="0.2">
      <c r="A10" s="37">
        <v>2002</v>
      </c>
      <c r="B10" s="379">
        <v>9660.68</v>
      </c>
      <c r="C10" s="85">
        <v>5482.06</v>
      </c>
      <c r="D10" s="40" t="s">
        <v>132</v>
      </c>
      <c r="E10" s="40" t="s">
        <v>132</v>
      </c>
      <c r="F10" s="42">
        <v>4178.62</v>
      </c>
      <c r="G10" s="383">
        <v>2373.56</v>
      </c>
      <c r="H10" s="39">
        <v>2373.56</v>
      </c>
      <c r="I10" s="40" t="s">
        <v>132</v>
      </c>
      <c r="J10" s="40" t="s">
        <v>132</v>
      </c>
      <c r="K10" s="42">
        <v>0</v>
      </c>
      <c r="L10" s="395">
        <v>7287.12</v>
      </c>
      <c r="M10" s="39">
        <v>3108.5</v>
      </c>
      <c r="N10" s="33" t="s">
        <v>132</v>
      </c>
      <c r="O10" s="40" t="s">
        <v>132</v>
      </c>
      <c r="P10" s="44">
        <v>4178.62</v>
      </c>
      <c r="Q10" s="383" t="s">
        <v>132</v>
      </c>
      <c r="R10" s="40" t="s">
        <v>132</v>
      </c>
      <c r="S10" s="40" t="s">
        <v>132</v>
      </c>
      <c r="T10" s="40" t="s">
        <v>132</v>
      </c>
      <c r="U10" s="99" t="s">
        <v>132</v>
      </c>
    </row>
    <row r="11" spans="1:21" x14ac:dyDescent="0.2">
      <c r="A11" s="37">
        <v>2003</v>
      </c>
      <c r="B11" s="379">
        <v>11159.08</v>
      </c>
      <c r="C11" s="85">
        <v>6908.38</v>
      </c>
      <c r="D11" s="40" t="s">
        <v>132</v>
      </c>
      <c r="E11" s="40" t="s">
        <v>132</v>
      </c>
      <c r="F11" s="42">
        <v>4250.7</v>
      </c>
      <c r="G11" s="383">
        <v>4181</v>
      </c>
      <c r="H11" s="39">
        <v>4181</v>
      </c>
      <c r="I11" s="40" t="s">
        <v>132</v>
      </c>
      <c r="J11" s="40" t="s">
        <v>132</v>
      </c>
      <c r="K11" s="42">
        <v>0</v>
      </c>
      <c r="L11" s="395">
        <v>6978.08</v>
      </c>
      <c r="M11" s="39">
        <v>2727.38</v>
      </c>
      <c r="N11" s="33" t="s">
        <v>132</v>
      </c>
      <c r="O11" s="40" t="s">
        <v>132</v>
      </c>
      <c r="P11" s="44">
        <v>4250.7</v>
      </c>
      <c r="Q11" s="383" t="s">
        <v>132</v>
      </c>
      <c r="R11" s="40" t="s">
        <v>132</v>
      </c>
      <c r="S11" s="40" t="s">
        <v>132</v>
      </c>
      <c r="T11" s="40" t="s">
        <v>132</v>
      </c>
      <c r="U11" s="99" t="s">
        <v>132</v>
      </c>
    </row>
    <row r="12" spans="1:21" x14ac:dyDescent="0.2">
      <c r="A12" s="37">
        <v>2004</v>
      </c>
      <c r="B12" s="379">
        <v>12619.71</v>
      </c>
      <c r="C12" s="85">
        <v>8197.27</v>
      </c>
      <c r="D12" s="40" t="s">
        <v>132</v>
      </c>
      <c r="E12" s="40" t="s">
        <v>132</v>
      </c>
      <c r="F12" s="42">
        <v>4422.4399999999996</v>
      </c>
      <c r="G12" s="383">
        <v>5003.57</v>
      </c>
      <c r="H12" s="39">
        <v>5003.57</v>
      </c>
      <c r="I12" s="40" t="s">
        <v>132</v>
      </c>
      <c r="J12" s="40" t="s">
        <v>132</v>
      </c>
      <c r="K12" s="42">
        <v>0</v>
      </c>
      <c r="L12" s="395">
        <v>7616.14</v>
      </c>
      <c r="M12" s="39">
        <v>3193.7</v>
      </c>
      <c r="N12" s="33" t="s">
        <v>132</v>
      </c>
      <c r="O12" s="40" t="s">
        <v>132</v>
      </c>
      <c r="P12" s="44">
        <v>4422.4399999999996</v>
      </c>
      <c r="Q12" s="383" t="s">
        <v>132</v>
      </c>
      <c r="R12" s="40" t="s">
        <v>132</v>
      </c>
      <c r="S12" s="40" t="s">
        <v>132</v>
      </c>
      <c r="T12" s="40" t="s">
        <v>132</v>
      </c>
      <c r="U12" s="99" t="s">
        <v>132</v>
      </c>
    </row>
    <row r="13" spans="1:21" x14ac:dyDescent="0.2">
      <c r="A13" s="37">
        <v>2005</v>
      </c>
      <c r="B13" s="379">
        <v>12808.75</v>
      </c>
      <c r="C13" s="85">
        <v>8595.15</v>
      </c>
      <c r="D13" s="40" t="s">
        <v>132</v>
      </c>
      <c r="E13" s="40" t="s">
        <v>132</v>
      </c>
      <c r="F13" s="42">
        <v>4213.6000000000004</v>
      </c>
      <c r="G13" s="383">
        <v>6787.27</v>
      </c>
      <c r="H13" s="39">
        <v>6787.27</v>
      </c>
      <c r="I13" s="40" t="s">
        <v>132</v>
      </c>
      <c r="J13" s="40" t="s">
        <v>132</v>
      </c>
      <c r="K13" s="42">
        <v>0</v>
      </c>
      <c r="L13" s="395">
        <v>6021.48</v>
      </c>
      <c r="M13" s="39">
        <v>1807.88</v>
      </c>
      <c r="N13" s="33" t="s">
        <v>132</v>
      </c>
      <c r="O13" s="40" t="s">
        <v>132</v>
      </c>
      <c r="P13" s="44">
        <v>4213.6000000000004</v>
      </c>
      <c r="Q13" s="383" t="s">
        <v>132</v>
      </c>
      <c r="R13" s="40" t="s">
        <v>132</v>
      </c>
      <c r="S13" s="40" t="s">
        <v>132</v>
      </c>
      <c r="T13" s="40" t="s">
        <v>132</v>
      </c>
      <c r="U13" s="99" t="s">
        <v>132</v>
      </c>
    </row>
    <row r="14" spans="1:21" x14ac:dyDescent="0.2">
      <c r="A14" s="37">
        <v>2006</v>
      </c>
      <c r="B14" s="379">
        <v>13279.99</v>
      </c>
      <c r="C14" s="85">
        <v>7043.99</v>
      </c>
      <c r="D14" s="40" t="s">
        <v>132</v>
      </c>
      <c r="E14" s="40" t="s">
        <v>132</v>
      </c>
      <c r="F14" s="42">
        <v>6236</v>
      </c>
      <c r="G14" s="383">
        <v>5121.99</v>
      </c>
      <c r="H14" s="39">
        <v>5121.99</v>
      </c>
      <c r="I14" s="40" t="s">
        <v>132</v>
      </c>
      <c r="J14" s="40" t="s">
        <v>132</v>
      </c>
      <c r="K14" s="42">
        <v>0</v>
      </c>
      <c r="L14" s="395">
        <v>8158</v>
      </c>
      <c r="M14" s="39">
        <v>1922</v>
      </c>
      <c r="N14" s="33" t="s">
        <v>132</v>
      </c>
      <c r="O14" s="40" t="s">
        <v>132</v>
      </c>
      <c r="P14" s="44">
        <v>6236</v>
      </c>
      <c r="Q14" s="383" t="s">
        <v>132</v>
      </c>
      <c r="R14" s="40" t="s">
        <v>132</v>
      </c>
      <c r="S14" s="40" t="s">
        <v>132</v>
      </c>
      <c r="T14" s="40" t="s">
        <v>132</v>
      </c>
      <c r="U14" s="99" t="s">
        <v>132</v>
      </c>
    </row>
    <row r="15" spans="1:21" x14ac:dyDescent="0.2">
      <c r="A15" s="37" t="s">
        <v>757</v>
      </c>
      <c r="B15" s="379">
        <v>7295.37</v>
      </c>
      <c r="C15" s="85">
        <v>3373.1</v>
      </c>
      <c r="D15" s="40" t="s">
        <v>132</v>
      </c>
      <c r="E15" s="40" t="s">
        <v>132</v>
      </c>
      <c r="F15" s="42">
        <v>3922.27</v>
      </c>
      <c r="G15" s="383">
        <v>2294.1</v>
      </c>
      <c r="H15" s="39">
        <v>2156.9</v>
      </c>
      <c r="I15" s="40" t="s">
        <v>132</v>
      </c>
      <c r="J15" s="40" t="s">
        <v>132</v>
      </c>
      <c r="K15" s="42">
        <v>137.19999999999999</v>
      </c>
      <c r="L15" s="395">
        <v>5001.2700000000004</v>
      </c>
      <c r="M15" s="39">
        <v>1216.2</v>
      </c>
      <c r="N15" s="33" t="s">
        <v>132</v>
      </c>
      <c r="O15" s="40" t="s">
        <v>132</v>
      </c>
      <c r="P15" s="44">
        <v>3785.07</v>
      </c>
      <c r="Q15" s="383" t="s">
        <v>132</v>
      </c>
      <c r="R15" s="40" t="s">
        <v>132</v>
      </c>
      <c r="S15" s="40" t="s">
        <v>132</v>
      </c>
      <c r="T15" s="40" t="s">
        <v>132</v>
      </c>
      <c r="U15" s="99" t="s">
        <v>132</v>
      </c>
    </row>
    <row r="16" spans="1:21" x14ac:dyDescent="0.2">
      <c r="A16" s="37">
        <v>2008</v>
      </c>
      <c r="B16" s="379">
        <v>3461.44</v>
      </c>
      <c r="C16" s="85">
        <v>2036.67</v>
      </c>
      <c r="D16" s="40" t="s">
        <v>132</v>
      </c>
      <c r="E16" s="40" t="s">
        <v>132</v>
      </c>
      <c r="F16" s="42">
        <v>1424.77</v>
      </c>
      <c r="G16" s="383">
        <v>1586.57</v>
      </c>
      <c r="H16" s="39">
        <v>1586.57</v>
      </c>
      <c r="I16" s="40" t="s">
        <v>132</v>
      </c>
      <c r="J16" s="40" t="s">
        <v>132</v>
      </c>
      <c r="K16" s="42">
        <v>0</v>
      </c>
      <c r="L16" s="395">
        <v>1874.87</v>
      </c>
      <c r="M16" s="39">
        <v>450.1</v>
      </c>
      <c r="N16" s="33" t="s">
        <v>132</v>
      </c>
      <c r="O16" s="40" t="s">
        <v>132</v>
      </c>
      <c r="P16" s="44">
        <v>1424.77</v>
      </c>
      <c r="Q16" s="383" t="s">
        <v>132</v>
      </c>
      <c r="R16" s="40" t="s">
        <v>132</v>
      </c>
      <c r="S16" s="40" t="s">
        <v>132</v>
      </c>
      <c r="T16" s="40" t="s">
        <v>132</v>
      </c>
      <c r="U16" s="99" t="s">
        <v>132</v>
      </c>
    </row>
    <row r="17" spans="1:21" x14ac:dyDescent="0.2">
      <c r="A17" s="37">
        <v>2009</v>
      </c>
      <c r="B17" s="379">
        <v>3650.36</v>
      </c>
      <c r="C17" s="85">
        <v>1888.87</v>
      </c>
      <c r="D17" s="40" t="s">
        <v>132</v>
      </c>
      <c r="E17" s="40" t="s">
        <v>132</v>
      </c>
      <c r="F17" s="42">
        <v>1761.49</v>
      </c>
      <c r="G17" s="383">
        <v>308.77</v>
      </c>
      <c r="H17" s="39">
        <v>308.77</v>
      </c>
      <c r="I17" s="40" t="s">
        <v>132</v>
      </c>
      <c r="J17" s="40" t="s">
        <v>132</v>
      </c>
      <c r="K17" s="42">
        <v>0</v>
      </c>
      <c r="L17" s="395">
        <v>3341.59</v>
      </c>
      <c r="M17" s="39">
        <v>1580.1</v>
      </c>
      <c r="N17" s="33" t="s">
        <v>132</v>
      </c>
      <c r="O17" s="40" t="s">
        <v>132</v>
      </c>
      <c r="P17" s="44">
        <v>1761.49</v>
      </c>
      <c r="Q17" s="383" t="s">
        <v>132</v>
      </c>
      <c r="R17" s="40" t="s">
        <v>132</v>
      </c>
      <c r="S17" s="40" t="s">
        <v>132</v>
      </c>
      <c r="T17" s="40" t="s">
        <v>132</v>
      </c>
      <c r="U17" s="99" t="s">
        <v>132</v>
      </c>
    </row>
    <row r="18" spans="1:21" x14ac:dyDescent="0.2">
      <c r="A18" s="37">
        <v>2010</v>
      </c>
      <c r="B18" s="379">
        <v>2691.01</v>
      </c>
      <c r="C18" s="85">
        <v>2098.14</v>
      </c>
      <c r="D18" s="40" t="s">
        <v>132</v>
      </c>
      <c r="E18" s="40" t="s">
        <v>132</v>
      </c>
      <c r="F18" s="42">
        <v>592.87</v>
      </c>
      <c r="G18" s="383">
        <v>321.14</v>
      </c>
      <c r="H18" s="39">
        <v>321.14</v>
      </c>
      <c r="I18" s="40" t="s">
        <v>132</v>
      </c>
      <c r="J18" s="40" t="s">
        <v>132</v>
      </c>
      <c r="K18" s="42">
        <v>0</v>
      </c>
      <c r="L18" s="395">
        <v>2369.87</v>
      </c>
      <c r="M18" s="39">
        <v>1777</v>
      </c>
      <c r="N18" s="33" t="s">
        <v>132</v>
      </c>
      <c r="O18" s="40" t="s">
        <v>132</v>
      </c>
      <c r="P18" s="44">
        <v>592.87</v>
      </c>
      <c r="Q18" s="383" t="s">
        <v>132</v>
      </c>
      <c r="R18" s="40" t="s">
        <v>132</v>
      </c>
      <c r="S18" s="40" t="s">
        <v>132</v>
      </c>
      <c r="T18" s="40" t="s">
        <v>132</v>
      </c>
      <c r="U18" s="99" t="s">
        <v>132</v>
      </c>
    </row>
    <row r="19" spans="1:21" x14ac:dyDescent="0.2">
      <c r="A19" s="37">
        <v>2011</v>
      </c>
      <c r="B19" s="379">
        <v>1821</v>
      </c>
      <c r="C19" s="85">
        <v>1257.5</v>
      </c>
      <c r="D19" s="41">
        <v>383.6</v>
      </c>
      <c r="E19" s="41">
        <v>873.9</v>
      </c>
      <c r="F19" s="48">
        <v>563.5</v>
      </c>
      <c r="G19" s="396">
        <v>363.7</v>
      </c>
      <c r="H19" s="41">
        <v>363.7</v>
      </c>
      <c r="I19" s="41">
        <v>48</v>
      </c>
      <c r="J19" s="41">
        <v>315.7</v>
      </c>
      <c r="K19" s="48">
        <v>0</v>
      </c>
      <c r="L19" s="396">
        <v>922.6</v>
      </c>
      <c r="M19" s="41">
        <v>852.7</v>
      </c>
      <c r="N19" s="41">
        <v>294.5</v>
      </c>
      <c r="O19" s="41">
        <v>558.20000000000005</v>
      </c>
      <c r="P19" s="48">
        <v>69.900000000000006</v>
      </c>
      <c r="Q19" s="396">
        <v>534.70000000000005</v>
      </c>
      <c r="R19" s="41">
        <v>41.1</v>
      </c>
      <c r="S19" s="41">
        <v>41.1</v>
      </c>
      <c r="T19" s="41">
        <v>0</v>
      </c>
      <c r="U19" s="48">
        <v>493.6</v>
      </c>
    </row>
    <row r="20" spans="1:21" x14ac:dyDescent="0.2">
      <c r="A20" s="37">
        <v>2012</v>
      </c>
      <c r="B20" s="379">
        <v>2512.19</v>
      </c>
      <c r="C20" s="85">
        <v>705.17</v>
      </c>
      <c r="D20" s="41">
        <v>299.32</v>
      </c>
      <c r="E20" s="41">
        <v>405.85</v>
      </c>
      <c r="F20" s="48">
        <v>1807.02</v>
      </c>
      <c r="G20" s="396">
        <v>132.27000000000001</v>
      </c>
      <c r="H20" s="41">
        <v>119.56</v>
      </c>
      <c r="I20" s="41">
        <v>39.71</v>
      </c>
      <c r="J20" s="41">
        <v>79.849999999999994</v>
      </c>
      <c r="K20" s="48">
        <v>12.71</v>
      </c>
      <c r="L20" s="396">
        <v>1015.39</v>
      </c>
      <c r="M20" s="41">
        <v>568.91</v>
      </c>
      <c r="N20" s="41">
        <v>250.31</v>
      </c>
      <c r="O20" s="41">
        <v>318.60000000000002</v>
      </c>
      <c r="P20" s="48">
        <v>446.48</v>
      </c>
      <c r="Q20" s="396">
        <v>1364.53</v>
      </c>
      <c r="R20" s="41">
        <v>16.7</v>
      </c>
      <c r="S20" s="41">
        <v>9.3000000000000007</v>
      </c>
      <c r="T20" s="41">
        <v>7.4</v>
      </c>
      <c r="U20" s="48">
        <v>1347.83</v>
      </c>
    </row>
    <row r="21" spans="1:21" x14ac:dyDescent="0.2">
      <c r="A21" s="37">
        <v>2013</v>
      </c>
      <c r="B21" s="379">
        <v>1859.85</v>
      </c>
      <c r="C21" s="85">
        <v>199.12</v>
      </c>
      <c r="D21" s="41">
        <v>0</v>
      </c>
      <c r="E21" s="41">
        <v>199.12</v>
      </c>
      <c r="F21" s="48">
        <v>1660.73</v>
      </c>
      <c r="G21" s="396">
        <v>190.53</v>
      </c>
      <c r="H21" s="41">
        <v>148.36000000000001</v>
      </c>
      <c r="I21" s="41">
        <v>0</v>
      </c>
      <c r="J21" s="41">
        <v>148.36000000000001</v>
      </c>
      <c r="K21" s="48">
        <v>42.17</v>
      </c>
      <c r="L21" s="396">
        <v>316.83999999999997</v>
      </c>
      <c r="M21" s="41">
        <v>0</v>
      </c>
      <c r="N21" s="41">
        <v>0</v>
      </c>
      <c r="O21" s="41">
        <v>0</v>
      </c>
      <c r="P21" s="48">
        <v>316.83999999999997</v>
      </c>
      <c r="Q21" s="396">
        <v>1352.48</v>
      </c>
      <c r="R21" s="41">
        <v>50.76</v>
      </c>
      <c r="S21" s="41">
        <v>0</v>
      </c>
      <c r="T21" s="41">
        <v>50.76</v>
      </c>
      <c r="U21" s="48">
        <v>1301.72</v>
      </c>
    </row>
    <row r="22" spans="1:21" x14ac:dyDescent="0.2">
      <c r="A22" s="37">
        <v>2014</v>
      </c>
      <c r="B22" s="379">
        <v>1900.17</v>
      </c>
      <c r="C22" s="85">
        <v>51.2</v>
      </c>
      <c r="D22" s="41">
        <v>0</v>
      </c>
      <c r="E22" s="41">
        <v>51.2</v>
      </c>
      <c r="F22" s="48">
        <v>1848.97</v>
      </c>
      <c r="G22" s="396">
        <v>14.13</v>
      </c>
      <c r="H22" s="41">
        <v>0</v>
      </c>
      <c r="I22" s="41">
        <v>0</v>
      </c>
      <c r="J22" s="41">
        <v>0</v>
      </c>
      <c r="K22" s="48">
        <v>14.13</v>
      </c>
      <c r="L22" s="396">
        <v>247.24</v>
      </c>
      <c r="M22" s="41">
        <v>51.2</v>
      </c>
      <c r="N22" s="41">
        <v>0</v>
      </c>
      <c r="O22" s="41">
        <v>51.2</v>
      </c>
      <c r="P22" s="48">
        <v>196.04</v>
      </c>
      <c r="Q22" s="396">
        <v>1638.8</v>
      </c>
      <c r="R22" s="41">
        <v>0</v>
      </c>
      <c r="S22" s="41">
        <v>0</v>
      </c>
      <c r="T22" s="41">
        <v>0</v>
      </c>
      <c r="U22" s="48">
        <v>1638.8</v>
      </c>
    </row>
    <row r="23" spans="1:21" ht="13.5" thickBot="1" x14ac:dyDescent="0.25">
      <c r="A23" s="365">
        <v>2015</v>
      </c>
      <c r="B23" s="381">
        <v>2377.0100000000002</v>
      </c>
      <c r="C23" s="269">
        <v>146.04</v>
      </c>
      <c r="D23" s="369">
        <v>0</v>
      </c>
      <c r="E23" s="369">
        <v>146.04</v>
      </c>
      <c r="F23" s="169">
        <v>2230.9699999999998</v>
      </c>
      <c r="G23" s="399">
        <v>105.69</v>
      </c>
      <c r="H23" s="369">
        <v>99.14</v>
      </c>
      <c r="I23" s="369">
        <v>0</v>
      </c>
      <c r="J23" s="369">
        <v>99.14</v>
      </c>
      <c r="K23" s="169">
        <v>6.55</v>
      </c>
      <c r="L23" s="399">
        <v>298.05</v>
      </c>
      <c r="M23" s="369">
        <v>25</v>
      </c>
      <c r="N23" s="369">
        <v>0</v>
      </c>
      <c r="O23" s="369">
        <v>25</v>
      </c>
      <c r="P23" s="169">
        <v>273.05</v>
      </c>
      <c r="Q23" s="399">
        <v>1973.27</v>
      </c>
      <c r="R23" s="369">
        <v>21.9</v>
      </c>
      <c r="S23" s="369">
        <v>0</v>
      </c>
      <c r="T23" s="369">
        <v>21.9</v>
      </c>
      <c r="U23" s="169">
        <v>1951.37</v>
      </c>
    </row>
    <row r="24" spans="1:21" x14ac:dyDescent="0.2">
      <c r="A24" s="50" t="s">
        <v>8</v>
      </c>
      <c r="B24" s="51" t="s">
        <v>236</v>
      </c>
      <c r="C24" s="66"/>
      <c r="D24" s="50" t="s">
        <v>132</v>
      </c>
      <c r="E24" s="51" t="s">
        <v>43</v>
      </c>
    </row>
    <row r="25" spans="1:21" x14ac:dyDescent="0.2">
      <c r="A25" s="360" t="s">
        <v>10</v>
      </c>
      <c r="B25" s="356" t="s">
        <v>834</v>
      </c>
      <c r="C25" s="359"/>
      <c r="D25" s="355"/>
      <c r="E25" s="356"/>
      <c r="F25" s="359"/>
      <c r="G25" s="359"/>
      <c r="H25" s="359"/>
      <c r="I25" s="359"/>
      <c r="J25" s="359"/>
      <c r="K25" s="359"/>
      <c r="L25" s="359"/>
      <c r="M25" s="359"/>
      <c r="N25" s="359"/>
      <c r="O25" s="359"/>
      <c r="P25" s="359"/>
      <c r="Q25" s="359"/>
      <c r="R25" s="359"/>
      <c r="S25" s="359"/>
      <c r="T25" s="359"/>
      <c r="U25" s="359"/>
    </row>
    <row r="26" spans="1:21" x14ac:dyDescent="0.2">
      <c r="A26" s="360" t="s">
        <v>723</v>
      </c>
      <c r="B26" s="356" t="s">
        <v>830</v>
      </c>
      <c r="C26" s="359"/>
      <c r="D26" s="355"/>
      <c r="E26" s="356"/>
      <c r="F26" s="359"/>
      <c r="G26" s="359"/>
      <c r="H26" s="359"/>
      <c r="I26" s="359"/>
      <c r="J26" s="359"/>
      <c r="K26" s="359"/>
      <c r="L26" s="359"/>
      <c r="M26" s="359"/>
      <c r="N26" s="359"/>
      <c r="O26" s="359"/>
      <c r="P26" s="359"/>
      <c r="Q26" s="359"/>
      <c r="R26" s="359"/>
      <c r="S26" s="359"/>
      <c r="T26" s="359"/>
      <c r="U26" s="359"/>
    </row>
    <row r="27" spans="1:21" x14ac:dyDescent="0.2">
      <c r="A27" s="360" t="s">
        <v>727</v>
      </c>
      <c r="B27" s="832" t="s">
        <v>728</v>
      </c>
      <c r="C27" s="832"/>
      <c r="D27" s="832"/>
      <c r="E27" s="832"/>
      <c r="F27" s="832"/>
      <c r="G27" s="832"/>
      <c r="H27" s="832"/>
      <c r="I27" s="832"/>
      <c r="J27" s="832"/>
      <c r="K27" s="832"/>
      <c r="L27" s="832"/>
      <c r="M27" s="832"/>
      <c r="N27" s="832"/>
      <c r="O27" s="832"/>
      <c r="P27" s="832"/>
      <c r="Q27" s="832"/>
      <c r="R27" s="832"/>
      <c r="S27" s="832"/>
      <c r="T27" s="832"/>
      <c r="U27" s="832"/>
    </row>
    <row r="28" spans="1:21" x14ac:dyDescent="0.2">
      <c r="A28" s="360"/>
      <c r="B28" s="832"/>
      <c r="C28" s="832"/>
      <c r="D28" s="832"/>
      <c r="E28" s="832"/>
      <c r="F28" s="832"/>
      <c r="G28" s="832"/>
      <c r="H28" s="832"/>
      <c r="I28" s="832"/>
      <c r="J28" s="832"/>
      <c r="K28" s="832"/>
      <c r="L28" s="832"/>
      <c r="M28" s="832"/>
      <c r="N28" s="832"/>
      <c r="O28" s="832"/>
      <c r="P28" s="832"/>
      <c r="Q28" s="832"/>
      <c r="R28" s="832"/>
      <c r="S28" s="832"/>
      <c r="T28" s="832"/>
      <c r="U28" s="832"/>
    </row>
    <row r="29" spans="1:21" x14ac:dyDescent="0.2">
      <c r="A29" s="360" t="s">
        <v>742</v>
      </c>
      <c r="B29" s="356" t="s">
        <v>745</v>
      </c>
      <c r="C29" s="410"/>
      <c r="D29" s="410"/>
      <c r="E29" s="410"/>
      <c r="F29" s="410"/>
      <c r="G29" s="410"/>
      <c r="H29" s="410"/>
      <c r="I29" s="410"/>
      <c r="J29" s="410"/>
      <c r="K29" s="410"/>
      <c r="L29" s="410"/>
      <c r="M29" s="410"/>
      <c r="N29" s="410"/>
      <c r="O29" s="410"/>
      <c r="P29" s="410"/>
      <c r="Q29" s="410"/>
      <c r="R29" s="410"/>
      <c r="S29" s="410"/>
      <c r="T29" s="410"/>
      <c r="U29" s="410"/>
    </row>
    <row r="30" spans="1:21" ht="13.5" thickBot="1" x14ac:dyDescent="0.25">
      <c r="A30" s="1"/>
      <c r="B30" s="2"/>
      <c r="D30" s="1"/>
      <c r="E30" s="2"/>
    </row>
    <row r="31" spans="1:21" ht="13.5" thickBot="1" x14ac:dyDescent="0.25">
      <c r="A31" s="928" t="s">
        <v>604</v>
      </c>
      <c r="B31" s="926"/>
      <c r="C31" s="926"/>
      <c r="D31" s="926"/>
      <c r="E31" s="926"/>
      <c r="F31" s="926"/>
      <c r="G31" s="926"/>
      <c r="H31" s="926"/>
      <c r="I31" s="926"/>
      <c r="J31" s="926"/>
      <c r="K31" s="926"/>
      <c r="L31" s="842"/>
      <c r="M31" s="842"/>
      <c r="N31" s="959"/>
      <c r="O31" s="959"/>
      <c r="P31" s="959"/>
      <c r="Q31" s="960"/>
    </row>
    <row r="32" spans="1:21" ht="13.5" thickBot="1" x14ac:dyDescent="0.25">
      <c r="A32" s="607" t="s">
        <v>12</v>
      </c>
      <c r="B32" s="657" t="s">
        <v>13</v>
      </c>
      <c r="C32" s="911"/>
      <c r="D32" s="615" t="s">
        <v>0</v>
      </c>
      <c r="E32" s="962"/>
      <c r="F32" s="962"/>
      <c r="G32" s="962"/>
      <c r="H32" s="962"/>
      <c r="I32" s="962"/>
      <c r="J32" s="962"/>
      <c r="K32" s="962"/>
      <c r="L32" s="963"/>
      <c r="M32" s="963"/>
      <c r="N32" s="964"/>
      <c r="O32" s="964"/>
      <c r="P32" s="964"/>
      <c r="Q32" s="965"/>
    </row>
    <row r="33" spans="1:17" x14ac:dyDescent="0.2">
      <c r="A33" s="607"/>
      <c r="B33" s="657"/>
      <c r="C33" s="961"/>
      <c r="D33" s="621">
        <v>2000</v>
      </c>
      <c r="E33" s="620"/>
      <c r="F33" s="621">
        <v>2001</v>
      </c>
      <c r="G33" s="620"/>
      <c r="H33" s="621">
        <v>2002</v>
      </c>
      <c r="I33" s="620"/>
      <c r="J33" s="621">
        <v>2003</v>
      </c>
      <c r="K33" s="620"/>
      <c r="L33" s="621">
        <v>2004</v>
      </c>
      <c r="M33" s="620"/>
      <c r="N33" s="621">
        <v>2005</v>
      </c>
      <c r="O33" s="620"/>
      <c r="P33" s="621">
        <v>2006</v>
      </c>
      <c r="Q33" s="620"/>
    </row>
    <row r="34" spans="1:17" ht="13.5" thickBot="1" x14ac:dyDescent="0.25">
      <c r="A34" s="608"/>
      <c r="B34" s="658"/>
      <c r="C34" s="962"/>
      <c r="D34" s="141" t="s">
        <v>64</v>
      </c>
      <c r="E34" s="139" t="s">
        <v>65</v>
      </c>
      <c r="F34" s="141" t="s">
        <v>64</v>
      </c>
      <c r="G34" s="139" t="s">
        <v>65</v>
      </c>
      <c r="H34" s="141" t="s">
        <v>64</v>
      </c>
      <c r="I34" s="139" t="s">
        <v>65</v>
      </c>
      <c r="J34" s="141" t="s">
        <v>64</v>
      </c>
      <c r="K34" s="139" t="s">
        <v>65</v>
      </c>
      <c r="L34" s="141" t="s">
        <v>64</v>
      </c>
      <c r="M34" s="139" t="s">
        <v>65</v>
      </c>
      <c r="N34" s="141" t="s">
        <v>64</v>
      </c>
      <c r="O34" s="139" t="s">
        <v>65</v>
      </c>
      <c r="P34" s="141" t="s">
        <v>64</v>
      </c>
      <c r="Q34" s="139" t="s">
        <v>65</v>
      </c>
    </row>
    <row r="35" spans="1:17" x14ac:dyDescent="0.2">
      <c r="A35" s="937" t="s">
        <v>590</v>
      </c>
      <c r="B35" s="887" t="s">
        <v>591</v>
      </c>
      <c r="C35" s="902"/>
      <c r="D35" s="207">
        <v>706.5</v>
      </c>
      <c r="E35" s="208">
        <v>978</v>
      </c>
      <c r="F35" s="207">
        <v>370.84</v>
      </c>
      <c r="G35" s="208">
        <v>16</v>
      </c>
      <c r="H35" s="207">
        <v>21.9</v>
      </c>
      <c r="I35" s="208">
        <v>322.73</v>
      </c>
      <c r="J35" s="207">
        <v>184.6</v>
      </c>
      <c r="K35" s="208">
        <v>397.3</v>
      </c>
      <c r="L35" s="207">
        <v>13.09</v>
      </c>
      <c r="M35" s="208">
        <v>190.51</v>
      </c>
      <c r="N35" s="207">
        <v>27.3</v>
      </c>
      <c r="O35" s="208">
        <v>156.1</v>
      </c>
      <c r="P35" s="207">
        <v>13.5</v>
      </c>
      <c r="Q35" s="208">
        <v>431.5</v>
      </c>
    </row>
    <row r="36" spans="1:17" x14ac:dyDescent="0.2">
      <c r="A36" s="938"/>
      <c r="B36" s="853" t="s">
        <v>585</v>
      </c>
      <c r="C36" s="799"/>
      <c r="D36" s="207">
        <v>261.5</v>
      </c>
      <c r="E36" s="208">
        <v>9.6</v>
      </c>
      <c r="F36" s="207">
        <v>254.64</v>
      </c>
      <c r="G36" s="208">
        <v>0</v>
      </c>
      <c r="H36" s="207">
        <v>190.24</v>
      </c>
      <c r="I36" s="208">
        <v>18.600000000000001</v>
      </c>
      <c r="J36" s="207">
        <v>137.9</v>
      </c>
      <c r="K36" s="208">
        <v>0</v>
      </c>
      <c r="L36" s="207">
        <v>108.38</v>
      </c>
      <c r="M36" s="208">
        <v>0</v>
      </c>
      <c r="N36" s="207">
        <v>121.3</v>
      </c>
      <c r="O36" s="208">
        <v>0</v>
      </c>
      <c r="P36" s="207">
        <v>138.63999999999999</v>
      </c>
      <c r="Q36" s="208">
        <v>0</v>
      </c>
    </row>
    <row r="37" spans="1:17" x14ac:dyDescent="0.2">
      <c r="A37" s="938"/>
      <c r="B37" s="853" t="s">
        <v>587</v>
      </c>
      <c r="C37" s="799"/>
      <c r="D37" s="207">
        <v>556.9</v>
      </c>
      <c r="E37" s="208">
        <v>503</v>
      </c>
      <c r="F37" s="207">
        <v>0</v>
      </c>
      <c r="G37" s="208">
        <v>0</v>
      </c>
      <c r="H37" s="207">
        <v>30</v>
      </c>
      <c r="I37" s="208">
        <v>0</v>
      </c>
      <c r="J37" s="207">
        <v>30.91</v>
      </c>
      <c r="K37" s="208">
        <v>0</v>
      </c>
      <c r="L37" s="207">
        <v>275.04000000000002</v>
      </c>
      <c r="M37" s="208">
        <v>0</v>
      </c>
      <c r="N37" s="207">
        <v>26.2</v>
      </c>
      <c r="O37" s="208">
        <v>0</v>
      </c>
      <c r="P37" s="207">
        <v>96.1</v>
      </c>
      <c r="Q37" s="208">
        <v>0</v>
      </c>
    </row>
    <row r="38" spans="1:17" x14ac:dyDescent="0.2">
      <c r="A38" s="968"/>
      <c r="B38" s="853" t="s">
        <v>592</v>
      </c>
      <c r="C38" s="799"/>
      <c r="D38" s="207">
        <v>839.18</v>
      </c>
      <c r="E38" s="208">
        <v>264.39999999999998</v>
      </c>
      <c r="F38" s="207">
        <v>913.35</v>
      </c>
      <c r="G38" s="208">
        <v>57.4</v>
      </c>
      <c r="H38" s="207">
        <v>585.48</v>
      </c>
      <c r="I38" s="208">
        <v>49.36</v>
      </c>
      <c r="J38" s="207">
        <v>502.51</v>
      </c>
      <c r="K38" s="208">
        <v>171.1</v>
      </c>
      <c r="L38" s="207">
        <v>350.98</v>
      </c>
      <c r="M38" s="208">
        <v>96</v>
      </c>
      <c r="N38" s="207">
        <v>466.3</v>
      </c>
      <c r="O38" s="208">
        <v>275.7</v>
      </c>
      <c r="P38" s="207">
        <v>540.54</v>
      </c>
      <c r="Q38" s="208">
        <v>462.3</v>
      </c>
    </row>
    <row r="39" spans="1:17" x14ac:dyDescent="0.2">
      <c r="A39" s="968"/>
      <c r="B39" s="853" t="s">
        <v>586</v>
      </c>
      <c r="C39" s="799"/>
      <c r="D39" s="207">
        <v>777.3</v>
      </c>
      <c r="E39" s="208">
        <v>184.7</v>
      </c>
      <c r="F39" s="207">
        <v>618.5</v>
      </c>
      <c r="G39" s="208">
        <v>430.9</v>
      </c>
      <c r="H39" s="207">
        <v>731.34</v>
      </c>
      <c r="I39" s="208">
        <v>1078.3399999999999</v>
      </c>
      <c r="J39" s="207">
        <v>736.14</v>
      </c>
      <c r="K39" s="208">
        <v>652.4</v>
      </c>
      <c r="L39" s="207">
        <v>779.04</v>
      </c>
      <c r="M39" s="208">
        <v>879.61</v>
      </c>
      <c r="N39" s="207">
        <v>537.4</v>
      </c>
      <c r="O39" s="208">
        <v>732.82</v>
      </c>
      <c r="P39" s="207">
        <v>835.04</v>
      </c>
      <c r="Q39" s="208">
        <v>926.2</v>
      </c>
    </row>
    <row r="40" spans="1:17" x14ac:dyDescent="0.2">
      <c r="A40" s="968"/>
      <c r="B40" s="853" t="s">
        <v>593</v>
      </c>
      <c r="C40" s="799"/>
      <c r="D40" s="207">
        <v>103.3</v>
      </c>
      <c r="E40" s="208">
        <v>98</v>
      </c>
      <c r="F40" s="207">
        <v>285.2</v>
      </c>
      <c r="G40" s="208">
        <v>617.1</v>
      </c>
      <c r="H40" s="207">
        <v>379.91</v>
      </c>
      <c r="I40" s="208">
        <v>562.28</v>
      </c>
      <c r="J40" s="207">
        <v>713.5</v>
      </c>
      <c r="K40" s="208">
        <v>430.1</v>
      </c>
      <c r="L40" s="207">
        <v>762.46</v>
      </c>
      <c r="M40" s="208">
        <v>287.85000000000002</v>
      </c>
      <c r="N40" s="207">
        <v>910.7</v>
      </c>
      <c r="O40" s="208">
        <v>441.07</v>
      </c>
      <c r="P40" s="207">
        <v>373.14</v>
      </c>
      <c r="Q40" s="208">
        <v>513.6</v>
      </c>
    </row>
    <row r="41" spans="1:17" x14ac:dyDescent="0.2">
      <c r="A41" s="968"/>
      <c r="B41" s="853" t="s">
        <v>594</v>
      </c>
      <c r="C41" s="799"/>
      <c r="D41" s="207">
        <v>57.5</v>
      </c>
      <c r="E41" s="208">
        <v>0</v>
      </c>
      <c r="F41" s="207">
        <v>209.1</v>
      </c>
      <c r="G41" s="208">
        <v>99.1</v>
      </c>
      <c r="H41" s="207">
        <v>185.72</v>
      </c>
      <c r="I41" s="208">
        <v>258.89999999999998</v>
      </c>
      <c r="J41" s="207">
        <v>192.12</v>
      </c>
      <c r="K41" s="208">
        <v>445.6</v>
      </c>
      <c r="L41" s="207">
        <v>390.05</v>
      </c>
      <c r="M41" s="208">
        <v>133.31</v>
      </c>
      <c r="N41" s="207">
        <v>320.8</v>
      </c>
      <c r="O41" s="208">
        <v>53.2</v>
      </c>
      <c r="P41" s="207">
        <v>88.7</v>
      </c>
      <c r="Q41" s="208">
        <v>112.8</v>
      </c>
    </row>
    <row r="42" spans="1:17" x14ac:dyDescent="0.2">
      <c r="A42" s="968"/>
      <c r="B42" s="853" t="s">
        <v>595</v>
      </c>
      <c r="C42" s="799"/>
      <c r="D42" s="207">
        <v>258.39999999999998</v>
      </c>
      <c r="E42" s="208">
        <v>921.4</v>
      </c>
      <c r="F42" s="207">
        <v>563.70000000000005</v>
      </c>
      <c r="G42" s="208">
        <v>491.3</v>
      </c>
      <c r="H42" s="207">
        <v>882.59</v>
      </c>
      <c r="I42" s="208">
        <v>260.08</v>
      </c>
      <c r="J42" s="207">
        <v>298.47000000000003</v>
      </c>
      <c r="K42" s="208">
        <v>145.4</v>
      </c>
      <c r="L42" s="207">
        <v>1045.19</v>
      </c>
      <c r="M42" s="208">
        <v>187.73</v>
      </c>
      <c r="N42" s="207">
        <v>627.29999999999995</v>
      </c>
      <c r="O42" s="208">
        <v>242.81</v>
      </c>
      <c r="P42" s="207">
        <v>574.44000000000005</v>
      </c>
      <c r="Q42" s="208">
        <v>845.9</v>
      </c>
    </row>
    <row r="43" spans="1:17" x14ac:dyDescent="0.2">
      <c r="A43" s="968"/>
      <c r="B43" s="853" t="s">
        <v>596</v>
      </c>
      <c r="C43" s="799"/>
      <c r="D43" s="207">
        <v>611.70000000000005</v>
      </c>
      <c r="E43" s="208">
        <v>253.3</v>
      </c>
      <c r="F43" s="207">
        <v>438.76</v>
      </c>
      <c r="G43" s="208">
        <v>179</v>
      </c>
      <c r="H43" s="207">
        <v>230.36</v>
      </c>
      <c r="I43" s="208">
        <v>373.66</v>
      </c>
      <c r="J43" s="207">
        <v>178.61</v>
      </c>
      <c r="K43" s="208">
        <v>173</v>
      </c>
      <c r="L43" s="207">
        <v>523.11</v>
      </c>
      <c r="M43" s="208">
        <v>318.49</v>
      </c>
      <c r="N43" s="207">
        <v>333.2</v>
      </c>
      <c r="O43" s="208">
        <v>274.66000000000003</v>
      </c>
      <c r="P43" s="207">
        <v>661.54</v>
      </c>
      <c r="Q43" s="208">
        <v>643.70000000000005</v>
      </c>
    </row>
    <row r="44" spans="1:17" x14ac:dyDescent="0.2">
      <c r="A44" s="968"/>
      <c r="B44" s="853" t="s">
        <v>597</v>
      </c>
      <c r="C44" s="799"/>
      <c r="D44" s="207">
        <v>430.7</v>
      </c>
      <c r="E44" s="208">
        <v>0</v>
      </c>
      <c r="F44" s="207">
        <v>0</v>
      </c>
      <c r="G44" s="208">
        <v>0</v>
      </c>
      <c r="H44" s="207">
        <v>181.47</v>
      </c>
      <c r="I44" s="208">
        <v>0</v>
      </c>
      <c r="J44" s="207">
        <v>49.12</v>
      </c>
      <c r="K44" s="208">
        <v>0</v>
      </c>
      <c r="L44" s="207">
        <v>197.85</v>
      </c>
      <c r="M44" s="208">
        <v>0</v>
      </c>
      <c r="N44" s="207">
        <v>674.6</v>
      </c>
      <c r="O44" s="208">
        <v>119.4</v>
      </c>
      <c r="P44" s="207">
        <v>271.33999999999997</v>
      </c>
      <c r="Q44" s="208">
        <v>10.7</v>
      </c>
    </row>
    <row r="45" spans="1:17" x14ac:dyDescent="0.2">
      <c r="A45" s="968"/>
      <c r="B45" s="853" t="s">
        <v>588</v>
      </c>
      <c r="C45" s="799"/>
      <c r="D45" s="207">
        <v>0</v>
      </c>
      <c r="E45" s="208">
        <v>0</v>
      </c>
      <c r="F45" s="207">
        <v>113.9</v>
      </c>
      <c r="G45" s="208">
        <v>0</v>
      </c>
      <c r="H45" s="207">
        <v>162.91</v>
      </c>
      <c r="I45" s="208">
        <v>0</v>
      </c>
      <c r="J45" s="207">
        <v>80.67</v>
      </c>
      <c r="K45" s="208">
        <v>0</v>
      </c>
      <c r="L45" s="207">
        <v>32.97</v>
      </c>
      <c r="M45" s="208">
        <v>0</v>
      </c>
      <c r="N45" s="207">
        <v>179.2</v>
      </c>
      <c r="O45" s="208">
        <v>43</v>
      </c>
      <c r="P45" s="207">
        <v>22.74</v>
      </c>
      <c r="Q45" s="208">
        <v>0</v>
      </c>
    </row>
    <row r="46" spans="1:17" x14ac:dyDescent="0.2">
      <c r="A46" s="968"/>
      <c r="B46" s="853" t="s">
        <v>590</v>
      </c>
      <c r="C46" s="799"/>
      <c r="D46" s="207">
        <v>289.08999999999997</v>
      </c>
      <c r="E46" s="208">
        <v>228.4</v>
      </c>
      <c r="F46" s="207">
        <v>454.1</v>
      </c>
      <c r="G46" s="208">
        <v>285.7</v>
      </c>
      <c r="H46" s="207">
        <v>116.78</v>
      </c>
      <c r="I46" s="208">
        <v>367.11</v>
      </c>
      <c r="J46" s="207">
        <v>160.41</v>
      </c>
      <c r="K46" s="208">
        <v>577.4</v>
      </c>
      <c r="L46" s="207">
        <v>289.63</v>
      </c>
      <c r="M46" s="208">
        <v>500.92</v>
      </c>
      <c r="N46" s="207">
        <v>382.8</v>
      </c>
      <c r="O46" s="208">
        <v>1021.04</v>
      </c>
      <c r="P46" s="207">
        <v>173.54</v>
      </c>
      <c r="Q46" s="208">
        <v>442.4</v>
      </c>
    </row>
    <row r="47" spans="1:17" ht="13.5" thickBot="1" x14ac:dyDescent="0.25">
      <c r="A47" s="969"/>
      <c r="B47" s="957" t="s">
        <v>551</v>
      </c>
      <c r="C47" s="958"/>
      <c r="D47" s="288">
        <v>0</v>
      </c>
      <c r="E47" s="289">
        <v>0</v>
      </c>
      <c r="F47" s="288">
        <v>0</v>
      </c>
      <c r="G47" s="289">
        <v>0</v>
      </c>
      <c r="H47" s="288">
        <v>0</v>
      </c>
      <c r="I47" s="289">
        <v>0</v>
      </c>
      <c r="J47" s="288">
        <v>1000.94</v>
      </c>
      <c r="K47" s="289">
        <v>0</v>
      </c>
      <c r="L47" s="288">
        <v>0</v>
      </c>
      <c r="M47" s="289">
        <v>0</v>
      </c>
      <c r="N47" s="288"/>
      <c r="O47" s="289"/>
      <c r="P47" s="288"/>
      <c r="Q47" s="289"/>
    </row>
    <row r="48" spans="1:17" ht="14.25" thickTop="1" thickBot="1" x14ac:dyDescent="0.25">
      <c r="A48" s="904" t="s">
        <v>598</v>
      </c>
      <c r="B48" s="905"/>
      <c r="C48" s="906"/>
      <c r="D48" s="299">
        <f t="shared" ref="D48:Q48" si="0">SUM(D35:D47)</f>
        <v>4892.0700000000006</v>
      </c>
      <c r="E48" s="300">
        <f t="shared" si="0"/>
        <v>3440.8</v>
      </c>
      <c r="F48" s="299">
        <f t="shared" si="0"/>
        <v>4222.09</v>
      </c>
      <c r="G48" s="300">
        <f t="shared" si="0"/>
        <v>2176.5</v>
      </c>
      <c r="H48" s="299">
        <f t="shared" si="0"/>
        <v>3698.7000000000003</v>
      </c>
      <c r="I48" s="300">
        <f t="shared" si="0"/>
        <v>3291.06</v>
      </c>
      <c r="J48" s="299">
        <f t="shared" si="0"/>
        <v>4265.8999999999996</v>
      </c>
      <c r="K48" s="300">
        <f t="shared" si="0"/>
        <v>2992.3</v>
      </c>
      <c r="L48" s="299">
        <f t="shared" si="0"/>
        <v>4767.7900000000009</v>
      </c>
      <c r="M48" s="300">
        <f t="shared" si="0"/>
        <v>2594.42</v>
      </c>
      <c r="N48" s="299">
        <f t="shared" si="0"/>
        <v>4607.1000000000004</v>
      </c>
      <c r="O48" s="300">
        <f t="shared" si="0"/>
        <v>3359.7999999999997</v>
      </c>
      <c r="P48" s="299">
        <f t="shared" si="0"/>
        <v>3789.2599999999998</v>
      </c>
      <c r="Q48" s="300">
        <f t="shared" si="0"/>
        <v>4389.0999999999995</v>
      </c>
    </row>
    <row r="49" spans="1:17" x14ac:dyDescent="0.2">
      <c r="A49" s="767" t="s">
        <v>605</v>
      </c>
      <c r="B49" s="948" t="s">
        <v>606</v>
      </c>
      <c r="C49" s="949"/>
      <c r="D49" s="207">
        <v>57.73</v>
      </c>
      <c r="E49" s="208">
        <v>0</v>
      </c>
      <c r="F49" s="207">
        <v>76.739999999999995</v>
      </c>
      <c r="G49" s="208">
        <v>0</v>
      </c>
      <c r="H49" s="207">
        <v>282.56</v>
      </c>
      <c r="I49" s="208">
        <v>0</v>
      </c>
      <c r="J49" s="207">
        <v>550.04999999999995</v>
      </c>
      <c r="K49" s="208">
        <v>0</v>
      </c>
      <c r="L49" s="207">
        <v>245.28</v>
      </c>
      <c r="M49" s="208">
        <v>0</v>
      </c>
      <c r="N49" s="207">
        <v>386.4</v>
      </c>
      <c r="O49" s="208">
        <v>0</v>
      </c>
      <c r="P49" s="207">
        <v>477.44</v>
      </c>
      <c r="Q49" s="208">
        <v>0</v>
      </c>
    </row>
    <row r="50" spans="1:17" x14ac:dyDescent="0.2">
      <c r="A50" s="768"/>
      <c r="B50" s="950" t="s">
        <v>607</v>
      </c>
      <c r="C50" s="951"/>
      <c r="D50" s="207">
        <v>0</v>
      </c>
      <c r="E50" s="208">
        <v>0</v>
      </c>
      <c r="F50" s="207">
        <v>0</v>
      </c>
      <c r="G50" s="208">
        <v>0</v>
      </c>
      <c r="H50" s="207">
        <v>13.5</v>
      </c>
      <c r="I50" s="208">
        <v>0</v>
      </c>
      <c r="J50" s="207">
        <v>6.1</v>
      </c>
      <c r="K50" s="208">
        <v>0</v>
      </c>
      <c r="L50" s="207">
        <v>112</v>
      </c>
      <c r="M50" s="208">
        <v>0</v>
      </c>
      <c r="N50" s="207">
        <v>10</v>
      </c>
      <c r="O50" s="208">
        <v>0</v>
      </c>
      <c r="P50" s="207">
        <v>0</v>
      </c>
      <c r="Q50" s="208">
        <v>0</v>
      </c>
    </row>
    <row r="51" spans="1:17" x14ac:dyDescent="0.2">
      <c r="A51" s="768"/>
      <c r="B51" s="950" t="s">
        <v>608</v>
      </c>
      <c r="C51" s="951"/>
      <c r="D51" s="207">
        <v>0</v>
      </c>
      <c r="E51" s="208">
        <v>0</v>
      </c>
      <c r="F51" s="207">
        <v>24.5</v>
      </c>
      <c r="G51" s="208">
        <v>0</v>
      </c>
      <c r="H51" s="207">
        <v>85.35</v>
      </c>
      <c r="I51" s="208">
        <v>0</v>
      </c>
      <c r="J51" s="207">
        <v>29.98</v>
      </c>
      <c r="K51" s="208">
        <v>0</v>
      </c>
      <c r="L51" s="207">
        <v>83.91</v>
      </c>
      <c r="M51" s="208">
        <v>0</v>
      </c>
      <c r="N51" s="207">
        <v>23.6</v>
      </c>
      <c r="O51" s="208">
        <v>0</v>
      </c>
      <c r="P51" s="207">
        <v>20.14</v>
      </c>
      <c r="Q51" s="208">
        <v>0</v>
      </c>
    </row>
    <row r="52" spans="1:17" x14ac:dyDescent="0.2">
      <c r="A52" s="768"/>
      <c r="B52" s="950" t="s">
        <v>609</v>
      </c>
      <c r="C52" s="951"/>
      <c r="D52" s="207">
        <v>0</v>
      </c>
      <c r="E52" s="208">
        <v>0</v>
      </c>
      <c r="F52" s="207">
        <v>0</v>
      </c>
      <c r="G52" s="208">
        <v>0</v>
      </c>
      <c r="H52" s="207">
        <v>0</v>
      </c>
      <c r="I52" s="208">
        <v>0</v>
      </c>
      <c r="J52" s="207">
        <v>0</v>
      </c>
      <c r="K52" s="208">
        <v>0</v>
      </c>
      <c r="L52" s="207">
        <v>52.8</v>
      </c>
      <c r="M52" s="208">
        <v>0</v>
      </c>
      <c r="N52" s="207">
        <v>0</v>
      </c>
      <c r="O52" s="208">
        <v>0</v>
      </c>
      <c r="P52" s="207">
        <v>89.04</v>
      </c>
      <c r="Q52" s="208">
        <v>0</v>
      </c>
    </row>
    <row r="53" spans="1:17" x14ac:dyDescent="0.2">
      <c r="A53" s="768"/>
      <c r="B53" s="950" t="s">
        <v>610</v>
      </c>
      <c r="C53" s="951"/>
      <c r="D53" s="207">
        <v>0</v>
      </c>
      <c r="E53" s="208">
        <v>0</v>
      </c>
      <c r="F53" s="207">
        <v>5.4</v>
      </c>
      <c r="G53" s="208">
        <v>0</v>
      </c>
      <c r="H53" s="207">
        <v>13.5</v>
      </c>
      <c r="I53" s="208">
        <v>0</v>
      </c>
      <c r="J53" s="207">
        <v>29.4</v>
      </c>
      <c r="K53" s="208">
        <v>0</v>
      </c>
      <c r="L53" s="207">
        <v>141.19999999999999</v>
      </c>
      <c r="M53" s="208">
        <v>0</v>
      </c>
      <c r="N53" s="207">
        <v>46.2</v>
      </c>
      <c r="O53" s="208">
        <v>0</v>
      </c>
      <c r="P53" s="207">
        <v>66.45</v>
      </c>
      <c r="Q53" s="208">
        <v>0</v>
      </c>
    </row>
    <row r="54" spans="1:17" x14ac:dyDescent="0.2">
      <c r="A54" s="768"/>
      <c r="B54" s="950" t="s">
        <v>611</v>
      </c>
      <c r="C54" s="951"/>
      <c r="D54" s="207">
        <v>0</v>
      </c>
      <c r="E54" s="208">
        <v>0</v>
      </c>
      <c r="F54" s="207">
        <v>0</v>
      </c>
      <c r="G54" s="208">
        <v>0</v>
      </c>
      <c r="H54" s="207">
        <v>4.5</v>
      </c>
      <c r="I54" s="208">
        <v>0</v>
      </c>
      <c r="J54" s="207">
        <v>1.8</v>
      </c>
      <c r="K54" s="208">
        <v>0</v>
      </c>
      <c r="L54" s="207">
        <v>181.93</v>
      </c>
      <c r="M54" s="208">
        <v>0</v>
      </c>
      <c r="N54" s="207">
        <v>9</v>
      </c>
      <c r="O54" s="208">
        <v>0</v>
      </c>
      <c r="P54" s="207">
        <v>0</v>
      </c>
      <c r="Q54" s="208">
        <v>0</v>
      </c>
    </row>
    <row r="55" spans="1:17" x14ac:dyDescent="0.2">
      <c r="A55" s="768"/>
      <c r="B55" s="950" t="s">
        <v>612</v>
      </c>
      <c r="C55" s="951"/>
      <c r="D55" s="207">
        <v>0</v>
      </c>
      <c r="E55" s="208">
        <v>0</v>
      </c>
      <c r="F55" s="207">
        <v>0</v>
      </c>
      <c r="G55" s="208">
        <v>0</v>
      </c>
      <c r="H55" s="207">
        <v>15.8</v>
      </c>
      <c r="I55" s="208">
        <v>0</v>
      </c>
      <c r="J55" s="207">
        <v>14.1</v>
      </c>
      <c r="K55" s="208">
        <v>0</v>
      </c>
      <c r="L55" s="207">
        <v>70.900000000000006</v>
      </c>
      <c r="M55" s="208">
        <v>0</v>
      </c>
      <c r="N55" s="207">
        <v>69.400000000000006</v>
      </c>
      <c r="O55" s="208">
        <v>0</v>
      </c>
      <c r="P55" s="207">
        <v>2.5</v>
      </c>
      <c r="Q55" s="208">
        <v>0</v>
      </c>
    </row>
    <row r="56" spans="1:17" x14ac:dyDescent="0.2">
      <c r="A56" s="768"/>
      <c r="B56" s="950" t="s">
        <v>613</v>
      </c>
      <c r="C56" s="951"/>
      <c r="D56" s="207">
        <v>9.68</v>
      </c>
      <c r="E56" s="208">
        <v>0</v>
      </c>
      <c r="F56" s="207">
        <v>13</v>
      </c>
      <c r="G56" s="208">
        <v>0</v>
      </c>
      <c r="H56" s="207">
        <v>12.7</v>
      </c>
      <c r="I56" s="208">
        <v>0</v>
      </c>
      <c r="J56" s="207">
        <v>0</v>
      </c>
      <c r="K56" s="208">
        <v>0</v>
      </c>
      <c r="L56" s="207">
        <v>65.3</v>
      </c>
      <c r="M56" s="208"/>
      <c r="N56" s="207">
        <v>8</v>
      </c>
      <c r="O56" s="208">
        <v>0</v>
      </c>
      <c r="P56" s="207">
        <v>60</v>
      </c>
      <c r="Q56" s="208"/>
    </row>
    <row r="57" spans="1:17" x14ac:dyDescent="0.2">
      <c r="A57" s="768"/>
      <c r="B57" s="950" t="s">
        <v>614</v>
      </c>
      <c r="C57" s="951"/>
      <c r="D57" s="207">
        <v>12</v>
      </c>
      <c r="E57" s="208">
        <v>0</v>
      </c>
      <c r="F57" s="207">
        <v>0</v>
      </c>
      <c r="G57" s="208">
        <v>0</v>
      </c>
      <c r="H57" s="207">
        <v>22.4</v>
      </c>
      <c r="I57" s="208">
        <v>0</v>
      </c>
      <c r="J57" s="207">
        <v>126.8</v>
      </c>
      <c r="K57" s="208">
        <v>0</v>
      </c>
      <c r="L57" s="207">
        <v>60.42</v>
      </c>
      <c r="M57" s="208">
        <v>0</v>
      </c>
      <c r="N57" s="207">
        <v>49.3</v>
      </c>
      <c r="O57" s="208">
        <v>0</v>
      </c>
      <c r="P57" s="207">
        <v>207.79</v>
      </c>
      <c r="Q57" s="208">
        <v>0</v>
      </c>
    </row>
    <row r="58" spans="1:17" x14ac:dyDescent="0.2">
      <c r="A58" s="768"/>
      <c r="B58" s="950" t="s">
        <v>615</v>
      </c>
      <c r="C58" s="954"/>
      <c r="D58" s="207">
        <v>25.68</v>
      </c>
      <c r="E58" s="208">
        <v>0</v>
      </c>
      <c r="F58" s="207">
        <v>0</v>
      </c>
      <c r="G58" s="208">
        <v>0</v>
      </c>
      <c r="H58" s="207">
        <v>0</v>
      </c>
      <c r="I58" s="208">
        <v>0</v>
      </c>
      <c r="J58" s="207">
        <v>0</v>
      </c>
      <c r="K58" s="208">
        <v>0</v>
      </c>
      <c r="L58" s="207">
        <v>0</v>
      </c>
      <c r="M58" s="208">
        <v>0</v>
      </c>
      <c r="N58" s="207">
        <v>0</v>
      </c>
      <c r="O58" s="208">
        <v>0</v>
      </c>
      <c r="P58" s="207">
        <v>181</v>
      </c>
      <c r="Q58" s="208">
        <v>0</v>
      </c>
    </row>
    <row r="59" spans="1:17" ht="13.5" thickBot="1" x14ac:dyDescent="0.25">
      <c r="A59" s="769"/>
      <c r="B59" s="957" t="s">
        <v>551</v>
      </c>
      <c r="C59" s="958"/>
      <c r="D59" s="288">
        <v>0</v>
      </c>
      <c r="E59" s="289">
        <v>0</v>
      </c>
      <c r="F59" s="288">
        <v>0</v>
      </c>
      <c r="G59" s="289">
        <v>0</v>
      </c>
      <c r="H59" s="288">
        <v>0</v>
      </c>
      <c r="I59" s="289">
        <v>0</v>
      </c>
      <c r="J59" s="288">
        <v>15.65</v>
      </c>
      <c r="K59" s="289">
        <v>0</v>
      </c>
      <c r="L59" s="288">
        <v>0</v>
      </c>
      <c r="M59" s="289">
        <v>0</v>
      </c>
      <c r="N59" s="288">
        <v>0</v>
      </c>
      <c r="O59" s="289">
        <v>0</v>
      </c>
      <c r="P59" s="288">
        <v>0</v>
      </c>
      <c r="Q59" s="289">
        <v>0</v>
      </c>
    </row>
    <row r="60" spans="1:17" ht="14.25" thickTop="1" thickBot="1" x14ac:dyDescent="0.25">
      <c r="A60" s="847" t="s">
        <v>616</v>
      </c>
      <c r="B60" s="848"/>
      <c r="C60" s="944"/>
      <c r="D60" s="299">
        <f t="shared" ref="D60:Q60" si="1">SUM(D49:D59)</f>
        <v>105.09</v>
      </c>
      <c r="E60" s="300">
        <f t="shared" si="1"/>
        <v>0</v>
      </c>
      <c r="F60" s="299">
        <f t="shared" si="1"/>
        <v>119.64</v>
      </c>
      <c r="G60" s="300">
        <f t="shared" si="1"/>
        <v>0</v>
      </c>
      <c r="H60" s="299">
        <f t="shared" si="1"/>
        <v>450.30999999999995</v>
      </c>
      <c r="I60" s="300">
        <f t="shared" si="1"/>
        <v>0</v>
      </c>
      <c r="J60" s="299">
        <f t="shared" si="1"/>
        <v>773.87999999999988</v>
      </c>
      <c r="K60" s="300">
        <f t="shared" si="1"/>
        <v>0</v>
      </c>
      <c r="L60" s="299">
        <f t="shared" si="1"/>
        <v>1013.7399999999998</v>
      </c>
      <c r="M60" s="300">
        <f t="shared" si="1"/>
        <v>0</v>
      </c>
      <c r="N60" s="299">
        <f t="shared" si="1"/>
        <v>601.9</v>
      </c>
      <c r="O60" s="300">
        <f t="shared" si="1"/>
        <v>0</v>
      </c>
      <c r="P60" s="299">
        <f t="shared" si="1"/>
        <v>1104.3600000000001</v>
      </c>
      <c r="Q60" s="300">
        <f t="shared" si="1"/>
        <v>0</v>
      </c>
    </row>
    <row r="61" spans="1:17" x14ac:dyDescent="0.2">
      <c r="A61" s="767" t="s">
        <v>617</v>
      </c>
      <c r="B61" s="948" t="s">
        <v>618</v>
      </c>
      <c r="C61" s="949"/>
      <c r="D61" s="207">
        <v>0</v>
      </c>
      <c r="E61" s="208">
        <v>0</v>
      </c>
      <c r="F61" s="207">
        <v>17.2</v>
      </c>
      <c r="G61" s="208">
        <v>0</v>
      </c>
      <c r="H61" s="207">
        <v>96.36</v>
      </c>
      <c r="I61" s="208">
        <v>0</v>
      </c>
      <c r="J61" s="207">
        <v>0</v>
      </c>
      <c r="K61" s="208">
        <v>0</v>
      </c>
      <c r="L61" s="207">
        <v>116.8</v>
      </c>
      <c r="M61" s="208">
        <v>0</v>
      </c>
      <c r="N61" s="207">
        <v>140.5</v>
      </c>
      <c r="O61" s="208">
        <v>0</v>
      </c>
      <c r="P61" s="207">
        <v>302.47000000000003</v>
      </c>
      <c r="Q61" s="208">
        <v>0</v>
      </c>
    </row>
    <row r="62" spans="1:17" x14ac:dyDescent="0.2">
      <c r="A62" s="768"/>
      <c r="B62" s="950" t="s">
        <v>619</v>
      </c>
      <c r="C62" s="951"/>
      <c r="D62" s="207">
        <v>0</v>
      </c>
      <c r="E62" s="208">
        <v>0</v>
      </c>
      <c r="F62" s="207">
        <v>0</v>
      </c>
      <c r="G62" s="208">
        <v>0</v>
      </c>
      <c r="H62" s="207">
        <v>0</v>
      </c>
      <c r="I62" s="208">
        <v>0</v>
      </c>
      <c r="J62" s="207">
        <v>15.6</v>
      </c>
      <c r="K62" s="208">
        <v>0</v>
      </c>
      <c r="L62" s="207">
        <v>80.52</v>
      </c>
      <c r="M62" s="208">
        <v>0</v>
      </c>
      <c r="N62" s="207">
        <v>0</v>
      </c>
      <c r="O62" s="208">
        <v>0</v>
      </c>
      <c r="P62" s="207">
        <v>0</v>
      </c>
      <c r="Q62" s="208">
        <v>0</v>
      </c>
    </row>
    <row r="63" spans="1:17" x14ac:dyDescent="0.2">
      <c r="A63" s="768"/>
      <c r="B63" s="950" t="s">
        <v>620</v>
      </c>
      <c r="C63" s="951"/>
      <c r="D63" s="207">
        <v>130.9</v>
      </c>
      <c r="E63" s="208">
        <v>0</v>
      </c>
      <c r="F63" s="207">
        <v>68.400000000000006</v>
      </c>
      <c r="G63" s="208">
        <v>15.5</v>
      </c>
      <c r="H63" s="207">
        <v>66.8</v>
      </c>
      <c r="I63" s="208">
        <v>48.3</v>
      </c>
      <c r="J63" s="207">
        <v>10.3</v>
      </c>
      <c r="K63" s="208">
        <v>464.8</v>
      </c>
      <c r="L63" s="207">
        <v>56.6</v>
      </c>
      <c r="M63" s="208">
        <v>682.1</v>
      </c>
      <c r="N63" s="207">
        <v>127.8</v>
      </c>
      <c r="O63" s="208">
        <v>0</v>
      </c>
      <c r="P63" s="207">
        <v>59.64</v>
      </c>
      <c r="Q63" s="208">
        <v>166.9</v>
      </c>
    </row>
    <row r="64" spans="1:17" x14ac:dyDescent="0.2">
      <c r="A64" s="768"/>
      <c r="B64" s="950" t="s">
        <v>621</v>
      </c>
      <c r="C64" s="954"/>
      <c r="D64" s="207">
        <v>78</v>
      </c>
      <c r="E64" s="208">
        <v>34.299999999999997</v>
      </c>
      <c r="F64" s="207">
        <v>10.1</v>
      </c>
      <c r="G64" s="208">
        <v>7.7</v>
      </c>
      <c r="H64" s="207">
        <v>12.75</v>
      </c>
      <c r="I64" s="208">
        <v>0</v>
      </c>
      <c r="J64" s="207">
        <v>1.2</v>
      </c>
      <c r="K64" s="208">
        <v>0</v>
      </c>
      <c r="L64" s="207">
        <v>0</v>
      </c>
      <c r="M64" s="208">
        <v>0</v>
      </c>
      <c r="N64" s="207">
        <v>2.5</v>
      </c>
      <c r="O64" s="208">
        <v>0</v>
      </c>
      <c r="P64" s="207">
        <v>0</v>
      </c>
      <c r="Q64" s="208">
        <v>0</v>
      </c>
    </row>
    <row r="65" spans="1:17" x14ac:dyDescent="0.2">
      <c r="A65" s="768"/>
      <c r="B65" s="950" t="s">
        <v>622</v>
      </c>
      <c r="C65" s="951"/>
      <c r="D65" s="207">
        <v>200.2</v>
      </c>
      <c r="E65" s="208">
        <v>21.2</v>
      </c>
      <c r="F65" s="207">
        <v>134.35</v>
      </c>
      <c r="G65" s="208">
        <v>43.2</v>
      </c>
      <c r="H65" s="207">
        <v>77.89</v>
      </c>
      <c r="I65" s="208">
        <v>0</v>
      </c>
      <c r="J65" s="207">
        <v>5.8</v>
      </c>
      <c r="K65" s="208">
        <v>72.400000000000006</v>
      </c>
      <c r="L65" s="207">
        <v>2</v>
      </c>
      <c r="M65" s="208">
        <v>72.400000000000006</v>
      </c>
      <c r="N65" s="207">
        <v>12.8</v>
      </c>
      <c r="O65" s="208">
        <v>0</v>
      </c>
      <c r="P65" s="207">
        <v>23.4</v>
      </c>
      <c r="Q65" s="208">
        <v>0</v>
      </c>
    </row>
    <row r="66" spans="1:17" x14ac:dyDescent="0.2">
      <c r="A66" s="768"/>
      <c r="B66" s="950" t="s">
        <v>617</v>
      </c>
      <c r="C66" s="951"/>
      <c r="D66" s="207">
        <v>681.7</v>
      </c>
      <c r="E66" s="208">
        <v>2.4</v>
      </c>
      <c r="F66" s="207">
        <v>0</v>
      </c>
      <c r="G66" s="208">
        <v>0</v>
      </c>
      <c r="H66" s="207">
        <v>9.77</v>
      </c>
      <c r="I66" s="208">
        <v>0</v>
      </c>
      <c r="J66" s="207">
        <v>7.5</v>
      </c>
      <c r="K66" s="208">
        <v>0</v>
      </c>
      <c r="L66" s="207">
        <v>0</v>
      </c>
      <c r="M66" s="208">
        <v>0</v>
      </c>
      <c r="N66" s="207">
        <v>32.4</v>
      </c>
      <c r="O66" s="208">
        <v>0</v>
      </c>
      <c r="P66" s="207">
        <v>0</v>
      </c>
      <c r="Q66" s="208">
        <v>0</v>
      </c>
    </row>
    <row r="67" spans="1:17" x14ac:dyDescent="0.2">
      <c r="A67" s="768"/>
      <c r="B67" s="950" t="s">
        <v>623</v>
      </c>
      <c r="C67" s="951"/>
      <c r="D67" s="207">
        <v>0</v>
      </c>
      <c r="E67" s="208">
        <v>0</v>
      </c>
      <c r="F67" s="207">
        <v>38.340000000000003</v>
      </c>
      <c r="G67" s="208">
        <v>0</v>
      </c>
      <c r="H67" s="207">
        <v>35.03</v>
      </c>
      <c r="I67" s="208"/>
      <c r="J67" s="207">
        <v>239.3</v>
      </c>
      <c r="K67" s="208">
        <v>0</v>
      </c>
      <c r="L67" s="207">
        <v>499.75</v>
      </c>
      <c r="M67" s="208">
        <v>14.8</v>
      </c>
      <c r="N67" s="207">
        <v>108.1</v>
      </c>
      <c r="O67" s="208">
        <v>0</v>
      </c>
      <c r="P67" s="207">
        <v>132.63999999999999</v>
      </c>
      <c r="Q67" s="208">
        <v>0</v>
      </c>
    </row>
    <row r="68" spans="1:17" x14ac:dyDescent="0.2">
      <c r="A68" s="768"/>
      <c r="B68" s="950" t="s">
        <v>624</v>
      </c>
      <c r="C68" s="954"/>
      <c r="D68" s="207">
        <v>22.3</v>
      </c>
      <c r="E68" s="208">
        <v>0</v>
      </c>
      <c r="F68" s="207">
        <v>0</v>
      </c>
      <c r="G68" s="208">
        <v>0</v>
      </c>
      <c r="H68" s="207">
        <v>0</v>
      </c>
      <c r="I68" s="208">
        <v>0</v>
      </c>
      <c r="J68" s="207">
        <v>17.100000000000001</v>
      </c>
      <c r="K68" s="208">
        <v>0</v>
      </c>
      <c r="L68" s="207">
        <v>101.06</v>
      </c>
      <c r="M68" s="208">
        <v>0</v>
      </c>
      <c r="N68" s="207">
        <v>642.70000000000005</v>
      </c>
      <c r="O68" s="208">
        <v>0</v>
      </c>
      <c r="P68" s="207">
        <v>171.84</v>
      </c>
      <c r="Q68" s="208">
        <v>0</v>
      </c>
    </row>
    <row r="69" spans="1:17" x14ac:dyDescent="0.2">
      <c r="A69" s="768"/>
      <c r="B69" s="950" t="s">
        <v>625</v>
      </c>
      <c r="C69" s="954"/>
      <c r="D69" s="207">
        <v>58.4</v>
      </c>
      <c r="E69" s="208">
        <v>0</v>
      </c>
      <c r="F69" s="207">
        <v>0</v>
      </c>
      <c r="G69" s="208">
        <v>0</v>
      </c>
      <c r="H69" s="207">
        <v>0</v>
      </c>
      <c r="I69" s="208">
        <v>0</v>
      </c>
      <c r="J69" s="207">
        <v>0</v>
      </c>
      <c r="K69" s="208">
        <v>0</v>
      </c>
      <c r="L69" s="207">
        <v>0</v>
      </c>
      <c r="M69" s="208">
        <v>0</v>
      </c>
      <c r="N69" s="207">
        <v>2.4</v>
      </c>
      <c r="O69" s="208">
        <v>0</v>
      </c>
      <c r="P69" s="207">
        <v>10.6</v>
      </c>
      <c r="Q69" s="208">
        <v>0</v>
      </c>
    </row>
    <row r="70" spans="1:17" ht="13.5" thickBot="1" x14ac:dyDescent="0.25">
      <c r="A70" s="769"/>
      <c r="B70" s="957" t="s">
        <v>551</v>
      </c>
      <c r="C70" s="958"/>
      <c r="D70" s="288">
        <v>0</v>
      </c>
      <c r="E70" s="289">
        <v>0</v>
      </c>
      <c r="F70" s="288">
        <v>0</v>
      </c>
      <c r="G70" s="289">
        <v>0</v>
      </c>
      <c r="H70" s="288">
        <v>0</v>
      </c>
      <c r="I70" s="289">
        <v>0</v>
      </c>
      <c r="J70" s="288">
        <v>11.04</v>
      </c>
      <c r="K70" s="289">
        <v>0</v>
      </c>
      <c r="L70" s="288">
        <v>0</v>
      </c>
      <c r="M70" s="289">
        <v>0</v>
      </c>
      <c r="N70" s="288">
        <v>0</v>
      </c>
      <c r="O70" s="289">
        <v>0</v>
      </c>
      <c r="P70" s="288">
        <v>0</v>
      </c>
      <c r="Q70" s="289">
        <v>0</v>
      </c>
    </row>
    <row r="71" spans="1:17" ht="14.25" thickTop="1" thickBot="1" x14ac:dyDescent="0.25">
      <c r="A71" s="847" t="s">
        <v>626</v>
      </c>
      <c r="B71" s="848"/>
      <c r="C71" s="944"/>
      <c r="D71" s="299">
        <f t="shared" ref="D71:Q71" si="2">SUM(D61:D70)</f>
        <v>1171.5000000000002</v>
      </c>
      <c r="E71" s="300">
        <f t="shared" si="2"/>
        <v>57.9</v>
      </c>
      <c r="F71" s="299">
        <f t="shared" si="2"/>
        <v>268.39</v>
      </c>
      <c r="G71" s="300">
        <f t="shared" si="2"/>
        <v>66.400000000000006</v>
      </c>
      <c r="H71" s="299">
        <f t="shared" si="2"/>
        <v>298.60000000000002</v>
      </c>
      <c r="I71" s="300">
        <f t="shared" si="2"/>
        <v>48.3</v>
      </c>
      <c r="J71" s="299">
        <f t="shared" si="2"/>
        <v>307.84000000000003</v>
      </c>
      <c r="K71" s="300">
        <f t="shared" si="2"/>
        <v>537.20000000000005</v>
      </c>
      <c r="L71" s="299">
        <f t="shared" si="2"/>
        <v>856.73</v>
      </c>
      <c r="M71" s="300">
        <f t="shared" si="2"/>
        <v>769.3</v>
      </c>
      <c r="N71" s="299">
        <f t="shared" si="2"/>
        <v>1069.2000000000003</v>
      </c>
      <c r="O71" s="300">
        <f t="shared" si="2"/>
        <v>0</v>
      </c>
      <c r="P71" s="299">
        <f t="shared" si="2"/>
        <v>700.59</v>
      </c>
      <c r="Q71" s="300">
        <f t="shared" si="2"/>
        <v>166.9</v>
      </c>
    </row>
    <row r="72" spans="1:17" x14ac:dyDescent="0.2">
      <c r="A72" s="767" t="s">
        <v>627</v>
      </c>
      <c r="B72" s="948" t="s">
        <v>628</v>
      </c>
      <c r="C72" s="949"/>
      <c r="D72" s="207">
        <v>72.02</v>
      </c>
      <c r="E72" s="208">
        <v>0</v>
      </c>
      <c r="F72" s="207">
        <v>149.04</v>
      </c>
      <c r="G72" s="208"/>
      <c r="H72" s="207">
        <v>39.32</v>
      </c>
      <c r="I72" s="208">
        <v>45.1</v>
      </c>
      <c r="J72" s="207">
        <v>105.7</v>
      </c>
      <c r="K72" s="208">
        <v>57.8</v>
      </c>
      <c r="L72" s="207">
        <v>60.65</v>
      </c>
      <c r="M72" s="208">
        <v>52.74</v>
      </c>
      <c r="N72" s="207">
        <v>391.5</v>
      </c>
      <c r="O72" s="208">
        <v>97.4</v>
      </c>
      <c r="P72" s="207">
        <v>125.14</v>
      </c>
      <c r="Q72" s="208">
        <v>21.7</v>
      </c>
    </row>
    <row r="73" spans="1:17" x14ac:dyDescent="0.2">
      <c r="A73" s="768"/>
      <c r="B73" s="950" t="s">
        <v>629</v>
      </c>
      <c r="C73" s="954"/>
      <c r="D73" s="207">
        <v>91.07</v>
      </c>
      <c r="E73" s="208">
        <v>0</v>
      </c>
      <c r="F73" s="207">
        <v>7.49</v>
      </c>
      <c r="G73" s="208">
        <v>703.9</v>
      </c>
      <c r="H73" s="207">
        <v>25.87</v>
      </c>
      <c r="I73" s="208">
        <v>29.5</v>
      </c>
      <c r="J73" s="207">
        <v>16.670000000000002</v>
      </c>
      <c r="K73" s="208">
        <v>0</v>
      </c>
      <c r="L73" s="207">
        <v>39.69</v>
      </c>
      <c r="M73" s="208">
        <v>0</v>
      </c>
      <c r="N73" s="207">
        <v>23.1</v>
      </c>
      <c r="O73" s="208">
        <v>0</v>
      </c>
      <c r="P73" s="207">
        <v>15.74</v>
      </c>
      <c r="Q73" s="208">
        <v>0</v>
      </c>
    </row>
    <row r="74" spans="1:17" x14ac:dyDescent="0.2">
      <c r="A74" s="768"/>
      <c r="B74" s="950" t="s">
        <v>630</v>
      </c>
      <c r="C74" s="951"/>
      <c r="D74" s="207">
        <v>13.1</v>
      </c>
      <c r="E74" s="208">
        <v>0</v>
      </c>
      <c r="F74" s="207">
        <v>185.25</v>
      </c>
      <c r="G74" s="208">
        <v>398</v>
      </c>
      <c r="H74" s="207">
        <v>222.17</v>
      </c>
      <c r="I74" s="208">
        <v>241.53</v>
      </c>
      <c r="J74" s="207">
        <v>83.42</v>
      </c>
      <c r="K74" s="208">
        <v>96.8</v>
      </c>
      <c r="L74" s="207">
        <v>33.82</v>
      </c>
      <c r="M74" s="208">
        <v>273.5</v>
      </c>
      <c r="N74" s="207">
        <v>266.10000000000002</v>
      </c>
      <c r="O74" s="208">
        <v>82.4</v>
      </c>
      <c r="P74" s="207">
        <v>121.54</v>
      </c>
      <c r="Q74" s="208">
        <v>742.8</v>
      </c>
    </row>
    <row r="75" spans="1:17" x14ac:dyDescent="0.2">
      <c r="A75" s="768"/>
      <c r="B75" s="950" t="s">
        <v>631</v>
      </c>
      <c r="C75" s="951"/>
      <c r="D75" s="207">
        <v>24.83</v>
      </c>
      <c r="E75" s="208">
        <v>500</v>
      </c>
      <c r="F75" s="207">
        <v>0</v>
      </c>
      <c r="G75" s="208">
        <v>0</v>
      </c>
      <c r="H75" s="207">
        <v>5.3</v>
      </c>
      <c r="I75" s="208">
        <v>0</v>
      </c>
      <c r="J75" s="207">
        <v>0</v>
      </c>
      <c r="K75" s="208">
        <v>0</v>
      </c>
      <c r="L75" s="207">
        <v>191.47</v>
      </c>
      <c r="M75" s="208">
        <v>0</v>
      </c>
      <c r="N75" s="207">
        <v>53</v>
      </c>
      <c r="O75" s="208">
        <v>0</v>
      </c>
      <c r="P75" s="207">
        <v>43.29</v>
      </c>
      <c r="Q75" s="208">
        <v>0</v>
      </c>
    </row>
    <row r="76" spans="1:17" x14ac:dyDescent="0.2">
      <c r="A76" s="768"/>
      <c r="B76" s="950" t="s">
        <v>632</v>
      </c>
      <c r="C76" s="951"/>
      <c r="D76" s="207">
        <v>753.8</v>
      </c>
      <c r="E76" s="208">
        <v>144</v>
      </c>
      <c r="F76" s="207">
        <v>492.13</v>
      </c>
      <c r="G76" s="208">
        <v>177</v>
      </c>
      <c r="H76" s="207">
        <v>115.82</v>
      </c>
      <c r="I76" s="208">
        <v>191.6</v>
      </c>
      <c r="J76" s="207">
        <v>510.03</v>
      </c>
      <c r="K76" s="208">
        <v>57.4</v>
      </c>
      <c r="L76" s="207">
        <v>304.97000000000003</v>
      </c>
      <c r="M76" s="208">
        <v>268.8</v>
      </c>
      <c r="N76" s="207">
        <v>417.6</v>
      </c>
      <c r="O76" s="208">
        <v>16.399999999999999</v>
      </c>
      <c r="P76" s="207">
        <v>318.99</v>
      </c>
      <c r="Q76" s="208">
        <v>450.6</v>
      </c>
    </row>
    <row r="77" spans="1:17" x14ac:dyDescent="0.2">
      <c r="A77" s="768"/>
      <c r="B77" s="950" t="s">
        <v>633</v>
      </c>
      <c r="C77" s="951"/>
      <c r="D77" s="207">
        <v>222.98</v>
      </c>
      <c r="E77" s="208">
        <v>0</v>
      </c>
      <c r="F77" s="207">
        <v>564.80999999999995</v>
      </c>
      <c r="G77" s="208">
        <v>98.7</v>
      </c>
      <c r="H77" s="207">
        <v>259.56</v>
      </c>
      <c r="I77" s="208">
        <v>331.53</v>
      </c>
      <c r="J77" s="207">
        <v>369.33</v>
      </c>
      <c r="K77" s="208">
        <v>497.7</v>
      </c>
      <c r="L77" s="207">
        <v>314.02</v>
      </c>
      <c r="M77" s="208">
        <v>463.68</v>
      </c>
      <c r="N77" s="207">
        <v>398</v>
      </c>
      <c r="O77" s="208">
        <v>459.7</v>
      </c>
      <c r="P77" s="207">
        <v>314.69</v>
      </c>
      <c r="Q77" s="208">
        <v>450.5</v>
      </c>
    </row>
    <row r="78" spans="1:17" x14ac:dyDescent="0.2">
      <c r="A78" s="768"/>
      <c r="B78" s="950" t="s">
        <v>634</v>
      </c>
      <c r="C78" s="954"/>
      <c r="D78" s="207">
        <v>317.06</v>
      </c>
      <c r="E78" s="208">
        <v>132</v>
      </c>
      <c r="F78" s="207">
        <v>148.5</v>
      </c>
      <c r="G78" s="208">
        <v>0</v>
      </c>
      <c r="H78" s="207">
        <v>71.099999999999994</v>
      </c>
      <c r="I78" s="208">
        <v>0</v>
      </c>
      <c r="J78" s="207">
        <v>72.22</v>
      </c>
      <c r="K78" s="208">
        <v>11.5</v>
      </c>
      <c r="L78" s="207">
        <v>94.69</v>
      </c>
      <c r="M78" s="208">
        <v>0</v>
      </c>
      <c r="N78" s="207">
        <v>218.1</v>
      </c>
      <c r="O78" s="208">
        <v>197.9</v>
      </c>
      <c r="P78" s="207">
        <v>173.89</v>
      </c>
      <c r="Q78" s="208">
        <v>14.4</v>
      </c>
    </row>
    <row r="79" spans="1:17" ht="13.5" thickBot="1" x14ac:dyDescent="0.25">
      <c r="A79" s="769"/>
      <c r="B79" s="957" t="s">
        <v>551</v>
      </c>
      <c r="C79" s="958"/>
      <c r="D79" s="288">
        <v>0</v>
      </c>
      <c r="E79" s="289">
        <v>0</v>
      </c>
      <c r="F79" s="288">
        <v>0</v>
      </c>
      <c r="G79" s="289">
        <v>0</v>
      </c>
      <c r="H79" s="288">
        <v>0</v>
      </c>
      <c r="I79" s="289">
        <v>0</v>
      </c>
      <c r="J79" s="288">
        <v>87.04</v>
      </c>
      <c r="K79" s="289">
        <v>0</v>
      </c>
      <c r="L79" s="288">
        <v>0</v>
      </c>
      <c r="M79" s="289">
        <v>0</v>
      </c>
      <c r="N79" s="288">
        <v>0</v>
      </c>
      <c r="O79" s="289">
        <v>0</v>
      </c>
      <c r="P79" s="288">
        <v>0</v>
      </c>
      <c r="Q79" s="289">
        <v>0</v>
      </c>
    </row>
    <row r="80" spans="1:17" ht="14.25" thickTop="1" thickBot="1" x14ac:dyDescent="0.25">
      <c r="A80" s="847" t="s">
        <v>635</v>
      </c>
      <c r="B80" s="848"/>
      <c r="C80" s="944"/>
      <c r="D80" s="299">
        <f t="shared" ref="D80:Q80" si="3">SUM(D72:D79)</f>
        <v>1494.86</v>
      </c>
      <c r="E80" s="300">
        <f t="shared" si="3"/>
        <v>776</v>
      </c>
      <c r="F80" s="299">
        <f t="shared" si="3"/>
        <v>1547.2199999999998</v>
      </c>
      <c r="G80" s="300">
        <f t="shared" si="3"/>
        <v>1377.6000000000001</v>
      </c>
      <c r="H80" s="299">
        <f t="shared" si="3"/>
        <v>739.14</v>
      </c>
      <c r="I80" s="300">
        <f t="shared" si="3"/>
        <v>839.26</v>
      </c>
      <c r="J80" s="299">
        <f t="shared" si="3"/>
        <v>1244.4099999999999</v>
      </c>
      <c r="K80" s="300">
        <f t="shared" si="3"/>
        <v>721.2</v>
      </c>
      <c r="L80" s="299">
        <f t="shared" si="3"/>
        <v>1039.31</v>
      </c>
      <c r="M80" s="300">
        <f t="shared" si="3"/>
        <v>1058.72</v>
      </c>
      <c r="N80" s="299">
        <f t="shared" si="3"/>
        <v>1767.4</v>
      </c>
      <c r="O80" s="300">
        <f t="shared" si="3"/>
        <v>853.8</v>
      </c>
      <c r="P80" s="299">
        <f t="shared" si="3"/>
        <v>1113.2800000000002</v>
      </c>
      <c r="Q80" s="300">
        <f t="shared" si="3"/>
        <v>1680</v>
      </c>
    </row>
    <row r="81" spans="1:21" s="18" customFormat="1" x14ac:dyDescent="0.2">
      <c r="A81" s="767" t="s">
        <v>636</v>
      </c>
      <c r="B81" s="950" t="s">
        <v>637</v>
      </c>
      <c r="C81" s="951"/>
      <c r="D81" s="207">
        <v>20.5</v>
      </c>
      <c r="E81" s="208">
        <v>0</v>
      </c>
      <c r="F81" s="207">
        <v>0</v>
      </c>
      <c r="G81" s="208">
        <v>0</v>
      </c>
      <c r="H81" s="207">
        <v>18.5</v>
      </c>
      <c r="I81" s="208">
        <v>0</v>
      </c>
      <c r="J81" s="207">
        <v>0</v>
      </c>
      <c r="K81" s="208">
        <v>0</v>
      </c>
      <c r="L81" s="207">
        <v>10.199999999999999</v>
      </c>
      <c r="M81" s="208">
        <v>0</v>
      </c>
      <c r="N81" s="207">
        <v>62.5</v>
      </c>
      <c r="O81" s="208">
        <v>0</v>
      </c>
      <c r="P81" s="207">
        <v>50</v>
      </c>
      <c r="Q81" s="208">
        <v>0</v>
      </c>
    </row>
    <row r="82" spans="1:21" s="18" customFormat="1" x14ac:dyDescent="0.2">
      <c r="A82" s="768"/>
      <c r="B82" s="950" t="s">
        <v>638</v>
      </c>
      <c r="C82" s="951"/>
      <c r="D82" s="207">
        <v>0</v>
      </c>
      <c r="E82" s="208">
        <v>0</v>
      </c>
      <c r="F82" s="207">
        <v>127.72</v>
      </c>
      <c r="G82" s="208">
        <v>0</v>
      </c>
      <c r="H82" s="207">
        <v>150.19999999999999</v>
      </c>
      <c r="I82" s="208">
        <v>0</v>
      </c>
      <c r="J82" s="207">
        <v>178.05</v>
      </c>
      <c r="K82" s="208">
        <v>0</v>
      </c>
      <c r="L82" s="207">
        <v>217</v>
      </c>
      <c r="M82" s="208">
        <v>0</v>
      </c>
      <c r="N82" s="207">
        <v>217.2</v>
      </c>
      <c r="O82" s="208">
        <v>0</v>
      </c>
      <c r="P82" s="207">
        <v>106.3</v>
      </c>
      <c r="Q82" s="208">
        <v>0</v>
      </c>
    </row>
    <row r="83" spans="1:21" x14ac:dyDescent="0.2">
      <c r="A83" s="768"/>
      <c r="B83" s="950" t="s">
        <v>639</v>
      </c>
      <c r="C83" s="951"/>
      <c r="D83" s="207">
        <v>100</v>
      </c>
      <c r="E83" s="208">
        <v>0</v>
      </c>
      <c r="F83" s="207">
        <v>0</v>
      </c>
      <c r="G83" s="208">
        <v>0</v>
      </c>
      <c r="H83" s="207">
        <v>0</v>
      </c>
      <c r="I83" s="208">
        <v>0</v>
      </c>
      <c r="J83" s="207">
        <v>0</v>
      </c>
      <c r="K83" s="208">
        <v>0</v>
      </c>
      <c r="L83" s="207">
        <v>11</v>
      </c>
      <c r="M83" s="208">
        <v>0</v>
      </c>
      <c r="N83" s="207">
        <v>34.450000000000003</v>
      </c>
      <c r="O83" s="208">
        <v>0</v>
      </c>
      <c r="P83" s="207">
        <v>0</v>
      </c>
      <c r="Q83" s="208">
        <v>0</v>
      </c>
    </row>
    <row r="84" spans="1:21" x14ac:dyDescent="0.2">
      <c r="A84" s="768"/>
      <c r="B84" s="950" t="s">
        <v>636</v>
      </c>
      <c r="C84" s="954"/>
      <c r="D84" s="207">
        <v>11.8</v>
      </c>
      <c r="E84" s="208">
        <v>0</v>
      </c>
      <c r="F84" s="207">
        <v>106.85</v>
      </c>
      <c r="G84" s="208">
        <v>0</v>
      </c>
      <c r="H84" s="207">
        <v>93.95</v>
      </c>
      <c r="I84" s="208">
        <v>0</v>
      </c>
      <c r="J84" s="207">
        <v>138.30000000000001</v>
      </c>
      <c r="K84" s="208">
        <v>0</v>
      </c>
      <c r="L84" s="207">
        <v>281.5</v>
      </c>
      <c r="M84" s="208">
        <v>0</v>
      </c>
      <c r="N84" s="207">
        <v>235.4</v>
      </c>
      <c r="O84" s="208">
        <v>0</v>
      </c>
      <c r="P84" s="207">
        <v>180.2</v>
      </c>
      <c r="Q84" s="208">
        <v>0</v>
      </c>
    </row>
    <row r="85" spans="1:21" ht="13.5" thickBot="1" x14ac:dyDescent="0.25">
      <c r="A85" s="769"/>
      <c r="B85" s="957" t="s">
        <v>551</v>
      </c>
      <c r="C85" s="958"/>
      <c r="D85" s="288">
        <v>0</v>
      </c>
      <c r="E85" s="289">
        <v>0</v>
      </c>
      <c r="F85" s="288">
        <v>0</v>
      </c>
      <c r="G85" s="289">
        <v>0</v>
      </c>
      <c r="H85" s="288">
        <v>27.3</v>
      </c>
      <c r="I85" s="289">
        <v>0</v>
      </c>
      <c r="J85" s="288">
        <v>0</v>
      </c>
      <c r="K85" s="289">
        <v>0</v>
      </c>
      <c r="L85" s="288">
        <v>0</v>
      </c>
      <c r="M85" s="289">
        <v>0</v>
      </c>
      <c r="N85" s="288">
        <v>0</v>
      </c>
      <c r="O85" s="289">
        <v>0</v>
      </c>
      <c r="P85" s="288">
        <v>0</v>
      </c>
      <c r="Q85" s="289">
        <v>0</v>
      </c>
    </row>
    <row r="86" spans="1:21" ht="14.25" thickTop="1" thickBot="1" x14ac:dyDescent="0.25">
      <c r="A86" s="847" t="s">
        <v>640</v>
      </c>
      <c r="B86" s="848"/>
      <c r="C86" s="944"/>
      <c r="D86" s="299">
        <f t="shared" ref="D86:Q86" si="4">SUM(D81:D85)</f>
        <v>132.30000000000001</v>
      </c>
      <c r="E86" s="300">
        <f t="shared" si="4"/>
        <v>0</v>
      </c>
      <c r="F86" s="299">
        <f t="shared" si="4"/>
        <v>234.57</v>
      </c>
      <c r="G86" s="300">
        <f t="shared" si="4"/>
        <v>0</v>
      </c>
      <c r="H86" s="299">
        <f t="shared" si="4"/>
        <v>289.95</v>
      </c>
      <c r="I86" s="300">
        <f t="shared" si="4"/>
        <v>0</v>
      </c>
      <c r="J86" s="299">
        <f t="shared" si="4"/>
        <v>316.35000000000002</v>
      </c>
      <c r="K86" s="300">
        <f t="shared" si="4"/>
        <v>0</v>
      </c>
      <c r="L86" s="299">
        <f t="shared" si="4"/>
        <v>519.70000000000005</v>
      </c>
      <c r="M86" s="300">
        <f t="shared" si="4"/>
        <v>0</v>
      </c>
      <c r="N86" s="299">
        <f t="shared" si="4"/>
        <v>549.54999999999995</v>
      </c>
      <c r="O86" s="300">
        <f t="shared" si="4"/>
        <v>0</v>
      </c>
      <c r="P86" s="299">
        <f t="shared" si="4"/>
        <v>336.5</v>
      </c>
      <c r="Q86" s="300">
        <f t="shared" si="4"/>
        <v>0</v>
      </c>
    </row>
    <row r="87" spans="1:21" ht="13.5" thickBot="1" x14ac:dyDescent="0.25">
      <c r="A87" s="739" t="s">
        <v>837</v>
      </c>
      <c r="B87" s="740"/>
      <c r="C87" s="741"/>
      <c r="D87" s="332">
        <v>0.8</v>
      </c>
      <c r="E87" s="208">
        <v>6.9</v>
      </c>
      <c r="F87" s="332">
        <v>0</v>
      </c>
      <c r="G87" s="284">
        <v>0</v>
      </c>
      <c r="H87" s="332">
        <v>5.36</v>
      </c>
      <c r="I87" s="208">
        <v>0</v>
      </c>
      <c r="J87" s="332">
        <v>0</v>
      </c>
      <c r="K87" s="208">
        <v>0</v>
      </c>
      <c r="L87" s="332">
        <v>0</v>
      </c>
      <c r="M87" s="208">
        <v>0</v>
      </c>
      <c r="N87" s="332">
        <v>0</v>
      </c>
      <c r="O87" s="208">
        <v>0</v>
      </c>
      <c r="P87" s="332">
        <v>0</v>
      </c>
      <c r="Q87" s="208">
        <v>0</v>
      </c>
    </row>
    <row r="88" spans="1:21" ht="13.5" customHeight="1" thickBot="1" x14ac:dyDescent="0.25">
      <c r="A88" s="931" t="s">
        <v>641</v>
      </c>
      <c r="B88" s="932"/>
      <c r="C88" s="933"/>
      <c r="D88" s="411">
        <f>SUM(D86,D80,D71,D60,D48,D87)</f>
        <v>7796.6200000000008</v>
      </c>
      <c r="E88" s="317">
        <f>SUM(E48,E60,E71,E80,E86,E87)</f>
        <v>4281.6000000000004</v>
      </c>
      <c r="F88" s="316">
        <f>SUM(F86,F80,F71,F60,F48,F87)</f>
        <v>6391.91</v>
      </c>
      <c r="G88" s="317">
        <f>SUM(G48,G60,G71,G80,G86,G87)</f>
        <v>3620.5</v>
      </c>
      <c r="H88" s="316">
        <f>SUM(H86,H80,H71,H60,H48,H87)</f>
        <v>5482.06</v>
      </c>
      <c r="I88" s="317">
        <f>SUM(I48,I60,I71,I80,I86,I87)</f>
        <v>4178.62</v>
      </c>
      <c r="J88" s="316">
        <f>SUM(J86,J80,J71,J60,J48,J87)</f>
        <v>6908.3799999999992</v>
      </c>
      <c r="K88" s="317">
        <f>SUM(K48,K60,K71,K80,K86,K87)</f>
        <v>4250.7</v>
      </c>
      <c r="L88" s="316">
        <f>SUM(L86,L80,L71,L60,L48,L87)</f>
        <v>8197.27</v>
      </c>
      <c r="M88" s="317">
        <f>SUM(M48,M60,M71,M80,M86,M87)</f>
        <v>4422.4400000000005</v>
      </c>
      <c r="N88" s="316">
        <f>SUM(N86,N80,N71,N60,N48,N87)</f>
        <v>8595.1500000000015</v>
      </c>
      <c r="O88" s="317">
        <f>SUM(O48,O60,O71,O80,O86,O87)</f>
        <v>4213.5999999999995</v>
      </c>
      <c r="P88" s="316">
        <f>SUM(P86,P80,P71,P60,P48,P87)</f>
        <v>7043.99</v>
      </c>
      <c r="Q88" s="317">
        <f>SUM(Q48,Q60,Q71,Q80,Q86,Q87)</f>
        <v>6235.9999999999991</v>
      </c>
    </row>
    <row r="89" spans="1:21" ht="13.5" customHeight="1" thickBot="1" x14ac:dyDescent="0.25">
      <c r="A89" s="934"/>
      <c r="B89" s="935"/>
      <c r="C89" s="936"/>
      <c r="D89" s="751">
        <v>12078.22</v>
      </c>
      <c r="E89" s="752"/>
      <c r="F89" s="751">
        <v>10012.41</v>
      </c>
      <c r="G89" s="752"/>
      <c r="H89" s="751">
        <v>9660.68</v>
      </c>
      <c r="I89" s="752"/>
      <c r="J89" s="751" t="s">
        <v>836</v>
      </c>
      <c r="K89" s="752"/>
      <c r="L89" s="751">
        <v>12619.71</v>
      </c>
      <c r="M89" s="752"/>
      <c r="N89" s="751">
        <v>12808.75</v>
      </c>
      <c r="O89" s="752"/>
      <c r="P89" s="751">
        <v>13279.99</v>
      </c>
      <c r="Q89" s="752"/>
    </row>
    <row r="90" spans="1:21" x14ac:dyDescent="0.2">
      <c r="A90" s="50" t="s">
        <v>8</v>
      </c>
      <c r="B90" s="51" t="s">
        <v>236</v>
      </c>
      <c r="C90" s="66"/>
      <c r="D90" s="50" t="s">
        <v>132</v>
      </c>
      <c r="E90" s="51" t="s">
        <v>43</v>
      </c>
      <c r="F90" s="106" t="s">
        <v>71</v>
      </c>
      <c r="G90" s="51" t="s">
        <v>83</v>
      </c>
      <c r="H90" s="106" t="s">
        <v>73</v>
      </c>
      <c r="I90" s="51" t="s">
        <v>84</v>
      </c>
    </row>
    <row r="91" spans="1:21" ht="13.5" thickBot="1" x14ac:dyDescent="0.25">
      <c r="A91" s="1"/>
      <c r="B91" s="2"/>
      <c r="D91" s="1"/>
      <c r="E91" s="2"/>
    </row>
    <row r="92" spans="1:21" ht="13.5" thickBot="1" x14ac:dyDescent="0.25">
      <c r="A92" s="928" t="s">
        <v>604</v>
      </c>
      <c r="B92" s="929"/>
      <c r="C92" s="929"/>
      <c r="D92" s="929"/>
      <c r="E92" s="929"/>
      <c r="F92" s="929"/>
      <c r="G92" s="929"/>
      <c r="H92" s="929"/>
      <c r="I92" s="929"/>
      <c r="J92" s="929"/>
      <c r="K92" s="929"/>
      <c r="L92" s="929"/>
      <c r="M92" s="929"/>
      <c r="N92" s="929"/>
      <c r="O92" s="929"/>
      <c r="P92" s="929"/>
      <c r="Q92" s="929"/>
      <c r="R92" s="929"/>
      <c r="S92" s="929"/>
      <c r="T92" s="929"/>
      <c r="U92" s="930"/>
    </row>
    <row r="93" spans="1:21" ht="13.5" thickBot="1" x14ac:dyDescent="0.25">
      <c r="A93" s="607" t="s">
        <v>12</v>
      </c>
      <c r="B93" s="657" t="s">
        <v>13</v>
      </c>
      <c r="C93" s="911"/>
      <c r="D93" s="928" t="s">
        <v>0</v>
      </c>
      <c r="E93" s="929"/>
      <c r="F93" s="929"/>
      <c r="G93" s="929"/>
      <c r="H93" s="929"/>
      <c r="I93" s="929"/>
      <c r="J93" s="929"/>
      <c r="K93" s="929"/>
      <c r="L93" s="929"/>
      <c r="M93" s="929"/>
      <c r="N93" s="929"/>
      <c r="O93" s="929"/>
      <c r="P93" s="929"/>
      <c r="Q93" s="929"/>
      <c r="R93" s="929"/>
      <c r="S93" s="929"/>
      <c r="T93" s="929"/>
      <c r="U93" s="930"/>
    </row>
    <row r="94" spans="1:21" x14ac:dyDescent="0.2">
      <c r="A94" s="607"/>
      <c r="B94" s="657"/>
      <c r="C94" s="961"/>
      <c r="D94" s="621">
        <v>2007</v>
      </c>
      <c r="E94" s="620"/>
      <c r="F94" s="621">
        <v>2008</v>
      </c>
      <c r="G94" s="620"/>
      <c r="H94" s="621">
        <v>2009</v>
      </c>
      <c r="I94" s="620"/>
      <c r="J94" s="621">
        <v>2010</v>
      </c>
      <c r="K94" s="620"/>
      <c r="L94" s="621">
        <v>2011</v>
      </c>
      <c r="M94" s="620"/>
      <c r="N94" s="621">
        <v>2012</v>
      </c>
      <c r="O94" s="620"/>
      <c r="P94" s="621">
        <v>2013</v>
      </c>
      <c r="Q94" s="620"/>
      <c r="R94" s="621">
        <v>2014</v>
      </c>
      <c r="S94" s="620"/>
      <c r="T94" s="621">
        <v>2015</v>
      </c>
      <c r="U94" s="620"/>
    </row>
    <row r="95" spans="1:21" ht="13.5" thickBot="1" x14ac:dyDescent="0.25">
      <c r="A95" s="608"/>
      <c r="B95" s="658"/>
      <c r="C95" s="962"/>
      <c r="D95" s="141" t="s">
        <v>64</v>
      </c>
      <c r="E95" s="139" t="s">
        <v>65</v>
      </c>
      <c r="F95" s="141" t="s">
        <v>64</v>
      </c>
      <c r="G95" s="139" t="s">
        <v>65</v>
      </c>
      <c r="H95" s="141" t="s">
        <v>64</v>
      </c>
      <c r="I95" s="139" t="s">
        <v>65</v>
      </c>
      <c r="J95" s="141" t="s">
        <v>64</v>
      </c>
      <c r="K95" s="139" t="s">
        <v>65</v>
      </c>
      <c r="L95" s="141" t="s">
        <v>64</v>
      </c>
      <c r="M95" s="139" t="s">
        <v>65</v>
      </c>
      <c r="N95" s="141" t="s">
        <v>64</v>
      </c>
      <c r="O95" s="139" t="s">
        <v>65</v>
      </c>
      <c r="P95" s="141" t="s">
        <v>64</v>
      </c>
      <c r="Q95" s="139" t="s">
        <v>65</v>
      </c>
      <c r="R95" s="141" t="s">
        <v>64</v>
      </c>
      <c r="S95" s="139" t="s">
        <v>65</v>
      </c>
      <c r="T95" s="141" t="s">
        <v>64</v>
      </c>
      <c r="U95" s="139" t="s">
        <v>65</v>
      </c>
    </row>
    <row r="96" spans="1:21" x14ac:dyDescent="0.2">
      <c r="A96" s="838" t="s">
        <v>605</v>
      </c>
      <c r="B96" s="948" t="s">
        <v>606</v>
      </c>
      <c r="C96" s="949"/>
      <c r="D96" s="207">
        <v>822.91</v>
      </c>
      <c r="E96" s="208">
        <v>1</v>
      </c>
      <c r="F96" s="207">
        <v>302.44</v>
      </c>
      <c r="G96" s="208">
        <v>0</v>
      </c>
      <c r="H96" s="207">
        <v>244.69</v>
      </c>
      <c r="I96" s="208">
        <v>0</v>
      </c>
      <c r="J96" s="207">
        <v>40</v>
      </c>
      <c r="K96" s="208">
        <v>0</v>
      </c>
      <c r="L96" s="207">
        <v>245</v>
      </c>
      <c r="M96" s="208">
        <v>3</v>
      </c>
      <c r="N96" s="207">
        <v>45.96</v>
      </c>
      <c r="O96" s="208">
        <v>0</v>
      </c>
      <c r="P96" s="207">
        <v>0</v>
      </c>
      <c r="Q96" s="208">
        <v>3</v>
      </c>
      <c r="R96" s="207"/>
      <c r="S96" s="208">
        <v>1.45</v>
      </c>
      <c r="T96" s="207">
        <v>0</v>
      </c>
      <c r="U96" s="208">
        <v>0</v>
      </c>
    </row>
    <row r="97" spans="1:21" x14ac:dyDescent="0.2">
      <c r="A97" s="695"/>
      <c r="B97" s="950" t="s">
        <v>607</v>
      </c>
      <c r="C97" s="951"/>
      <c r="D97" s="207">
        <v>79.84</v>
      </c>
      <c r="E97" s="208">
        <v>0</v>
      </c>
      <c r="F97" s="207">
        <v>22</v>
      </c>
      <c r="G97" s="208">
        <v>0</v>
      </c>
      <c r="H97" s="207">
        <v>1</v>
      </c>
      <c r="I97" s="208">
        <v>0</v>
      </c>
      <c r="J97" s="207">
        <v>4.96</v>
      </c>
      <c r="K97" s="208">
        <v>0</v>
      </c>
      <c r="L97" s="207">
        <v>9.1999999999999993</v>
      </c>
      <c r="M97" s="208">
        <v>6</v>
      </c>
      <c r="N97" s="207">
        <v>2.5</v>
      </c>
      <c r="O97" s="208">
        <v>0</v>
      </c>
      <c r="P97" s="207">
        <v>0</v>
      </c>
      <c r="Q97" s="208">
        <v>0</v>
      </c>
      <c r="R97" s="207">
        <v>0</v>
      </c>
      <c r="S97" s="208">
        <v>0</v>
      </c>
      <c r="T97" s="207">
        <v>0</v>
      </c>
      <c r="U97" s="208">
        <v>0</v>
      </c>
    </row>
    <row r="98" spans="1:21" x14ac:dyDescent="0.2">
      <c r="A98" s="695"/>
      <c r="B98" s="950" t="s">
        <v>608</v>
      </c>
      <c r="C98" s="951"/>
      <c r="D98" s="207">
        <v>119.9</v>
      </c>
      <c r="E98" s="208">
        <v>0</v>
      </c>
      <c r="F98" s="207">
        <v>14</v>
      </c>
      <c r="G98" s="208">
        <v>0</v>
      </c>
      <c r="H98" s="207">
        <v>37.5</v>
      </c>
      <c r="I98" s="208">
        <v>0</v>
      </c>
      <c r="J98" s="207">
        <v>15</v>
      </c>
      <c r="K98" s="208">
        <v>0</v>
      </c>
      <c r="L98" s="207">
        <v>16.3</v>
      </c>
      <c r="M98" s="208">
        <v>1.5</v>
      </c>
      <c r="N98" s="207">
        <v>1.3</v>
      </c>
      <c r="O98" s="208">
        <v>0</v>
      </c>
      <c r="P98" s="207">
        <v>0</v>
      </c>
      <c r="Q98" s="208">
        <v>0</v>
      </c>
      <c r="R98" s="207">
        <v>0</v>
      </c>
      <c r="S98" s="208">
        <v>0</v>
      </c>
      <c r="T98" s="207">
        <v>16.7</v>
      </c>
      <c r="U98" s="208">
        <v>0</v>
      </c>
    </row>
    <row r="99" spans="1:21" x14ac:dyDescent="0.2">
      <c r="A99" s="695"/>
      <c r="B99" s="950" t="s">
        <v>609</v>
      </c>
      <c r="C99" s="951"/>
      <c r="D99" s="207">
        <v>43</v>
      </c>
      <c r="E99" s="208">
        <v>0</v>
      </c>
      <c r="F99" s="207">
        <v>0</v>
      </c>
      <c r="G99" s="208">
        <v>0</v>
      </c>
      <c r="H99" s="207">
        <v>0</v>
      </c>
      <c r="I99" s="208">
        <v>0</v>
      </c>
      <c r="J99" s="207">
        <v>16.100000000000001</v>
      </c>
      <c r="K99" s="208">
        <v>0</v>
      </c>
      <c r="L99" s="207">
        <v>0</v>
      </c>
      <c r="M99" s="208">
        <v>0</v>
      </c>
      <c r="N99" s="207">
        <v>0</v>
      </c>
      <c r="O99" s="208">
        <v>0</v>
      </c>
      <c r="P99" s="207">
        <v>0</v>
      </c>
      <c r="Q99" s="208">
        <v>0</v>
      </c>
      <c r="R99" s="207">
        <v>0</v>
      </c>
      <c r="S99" s="208">
        <v>0</v>
      </c>
      <c r="T99" s="207">
        <v>0</v>
      </c>
      <c r="U99" s="208">
        <v>0</v>
      </c>
    </row>
    <row r="100" spans="1:21" x14ac:dyDescent="0.2">
      <c r="A100" s="695"/>
      <c r="B100" s="950" t="s">
        <v>610</v>
      </c>
      <c r="C100" s="951"/>
      <c r="D100" s="207">
        <v>382.01</v>
      </c>
      <c r="E100" s="208">
        <v>0</v>
      </c>
      <c r="F100" s="207">
        <v>29</v>
      </c>
      <c r="G100" s="208">
        <v>0</v>
      </c>
      <c r="H100" s="207">
        <v>138.69</v>
      </c>
      <c r="I100" s="208">
        <v>0</v>
      </c>
      <c r="J100" s="207">
        <v>15.28</v>
      </c>
      <c r="K100" s="208">
        <v>0</v>
      </c>
      <c r="L100" s="207">
        <v>14</v>
      </c>
      <c r="M100" s="208">
        <v>0</v>
      </c>
      <c r="N100" s="207">
        <v>0</v>
      </c>
      <c r="O100" s="208">
        <v>0</v>
      </c>
      <c r="P100" s="207">
        <v>0</v>
      </c>
      <c r="Q100" s="208">
        <v>0</v>
      </c>
      <c r="R100" s="207">
        <v>0</v>
      </c>
      <c r="S100" s="208">
        <v>0</v>
      </c>
      <c r="T100" s="207">
        <v>0</v>
      </c>
      <c r="U100" s="208">
        <v>0</v>
      </c>
    </row>
    <row r="101" spans="1:21" x14ac:dyDescent="0.2">
      <c r="A101" s="695"/>
      <c r="B101" s="950" t="s">
        <v>611</v>
      </c>
      <c r="C101" s="951"/>
      <c r="D101" s="207">
        <v>0</v>
      </c>
      <c r="E101" s="208">
        <v>0</v>
      </c>
      <c r="F101" s="207">
        <v>20</v>
      </c>
      <c r="G101" s="208">
        <v>0</v>
      </c>
      <c r="H101" s="207">
        <v>0</v>
      </c>
      <c r="I101" s="208">
        <v>0</v>
      </c>
      <c r="J101" s="207">
        <v>0</v>
      </c>
      <c r="K101" s="208">
        <v>0</v>
      </c>
      <c r="L101" s="207">
        <v>6.1</v>
      </c>
      <c r="M101" s="208">
        <v>0</v>
      </c>
      <c r="N101" s="207">
        <v>0</v>
      </c>
      <c r="O101" s="208">
        <v>0</v>
      </c>
      <c r="P101" s="207">
        <v>0</v>
      </c>
      <c r="Q101" s="208">
        <v>0</v>
      </c>
      <c r="R101" s="207">
        <v>0</v>
      </c>
      <c r="S101" s="208">
        <v>0</v>
      </c>
      <c r="T101" s="207">
        <v>1.83</v>
      </c>
      <c r="U101" s="208">
        <v>0</v>
      </c>
    </row>
    <row r="102" spans="1:21" x14ac:dyDescent="0.2">
      <c r="A102" s="695"/>
      <c r="B102" s="950" t="s">
        <v>612</v>
      </c>
      <c r="C102" s="951"/>
      <c r="D102" s="207">
        <v>0</v>
      </c>
      <c r="E102" s="208">
        <v>0</v>
      </c>
      <c r="F102" s="207">
        <v>14</v>
      </c>
      <c r="G102" s="208">
        <v>0</v>
      </c>
      <c r="H102" s="207">
        <v>18.3</v>
      </c>
      <c r="I102" s="208">
        <v>0</v>
      </c>
      <c r="J102" s="207">
        <v>8.16</v>
      </c>
      <c r="K102" s="208">
        <v>0</v>
      </c>
      <c r="L102" s="207">
        <v>9.6999999999999993</v>
      </c>
      <c r="M102" s="208">
        <v>0</v>
      </c>
      <c r="N102" s="207">
        <v>0</v>
      </c>
      <c r="O102" s="208">
        <v>0</v>
      </c>
      <c r="P102" s="207">
        <v>0</v>
      </c>
      <c r="Q102" s="208">
        <v>0</v>
      </c>
      <c r="R102" s="207">
        <v>0</v>
      </c>
      <c r="S102" s="208">
        <v>0</v>
      </c>
      <c r="T102" s="207">
        <v>0</v>
      </c>
      <c r="U102" s="208">
        <v>0</v>
      </c>
    </row>
    <row r="103" spans="1:21" x14ac:dyDescent="0.2">
      <c r="A103" s="695"/>
      <c r="B103" s="950" t="s">
        <v>613</v>
      </c>
      <c r="C103" s="951"/>
      <c r="D103" s="207">
        <v>1.2</v>
      </c>
      <c r="E103" s="208">
        <v>0</v>
      </c>
      <c r="F103" s="207">
        <v>6.34</v>
      </c>
      <c r="G103" s="208">
        <v>0</v>
      </c>
      <c r="H103" s="207">
        <v>0</v>
      </c>
      <c r="I103" s="208">
        <v>0</v>
      </c>
      <c r="J103" s="207">
        <v>20.28</v>
      </c>
      <c r="K103" s="208">
        <v>0</v>
      </c>
      <c r="L103" s="207">
        <v>2.5</v>
      </c>
      <c r="M103" s="208">
        <v>0</v>
      </c>
      <c r="N103" s="207">
        <v>0</v>
      </c>
      <c r="O103" s="208">
        <v>0</v>
      </c>
      <c r="P103" s="207">
        <v>0</v>
      </c>
      <c r="Q103" s="208">
        <v>0</v>
      </c>
      <c r="R103" s="207">
        <v>0</v>
      </c>
      <c r="S103" s="208">
        <v>0</v>
      </c>
      <c r="T103" s="207">
        <v>0</v>
      </c>
      <c r="U103" s="208">
        <v>0</v>
      </c>
    </row>
    <row r="104" spans="1:21" x14ac:dyDescent="0.2">
      <c r="A104" s="695"/>
      <c r="B104" s="950" t="s">
        <v>614</v>
      </c>
      <c r="C104" s="951"/>
      <c r="D104" s="207">
        <v>30.01</v>
      </c>
      <c r="E104" s="208"/>
      <c r="F104" s="207">
        <v>22.27</v>
      </c>
      <c r="G104" s="208">
        <v>0</v>
      </c>
      <c r="H104" s="207">
        <v>4.9000000000000004</v>
      </c>
      <c r="I104" s="208">
        <v>0</v>
      </c>
      <c r="J104" s="207">
        <v>5.5</v>
      </c>
      <c r="K104" s="208">
        <v>0</v>
      </c>
      <c r="L104" s="207">
        <v>6.5</v>
      </c>
      <c r="M104" s="208">
        <v>0</v>
      </c>
      <c r="N104" s="207">
        <v>3</v>
      </c>
      <c r="O104" s="208">
        <v>0</v>
      </c>
      <c r="P104" s="207">
        <v>0</v>
      </c>
      <c r="Q104" s="208">
        <v>0</v>
      </c>
      <c r="R104" s="207">
        <v>0</v>
      </c>
      <c r="S104" s="208">
        <v>0</v>
      </c>
      <c r="T104" s="207">
        <v>0</v>
      </c>
      <c r="U104" s="208">
        <v>0</v>
      </c>
    </row>
    <row r="105" spans="1:21" ht="13.5" thickBot="1" x14ac:dyDescent="0.25">
      <c r="A105" s="696"/>
      <c r="B105" s="952" t="s">
        <v>615</v>
      </c>
      <c r="C105" s="953"/>
      <c r="D105" s="207">
        <v>0</v>
      </c>
      <c r="E105" s="208">
        <v>0</v>
      </c>
      <c r="F105" s="207">
        <v>0</v>
      </c>
      <c r="G105" s="208">
        <v>0</v>
      </c>
      <c r="H105" s="207">
        <v>10.5</v>
      </c>
      <c r="I105" s="208">
        <v>0</v>
      </c>
      <c r="J105" s="207">
        <v>0</v>
      </c>
      <c r="K105" s="208">
        <v>0</v>
      </c>
      <c r="L105" s="207">
        <v>13.5</v>
      </c>
      <c r="M105" s="208">
        <v>0</v>
      </c>
      <c r="N105" s="207">
        <v>0</v>
      </c>
      <c r="O105" s="208">
        <v>0</v>
      </c>
      <c r="P105" s="207">
        <v>0</v>
      </c>
      <c r="Q105" s="208">
        <v>0</v>
      </c>
      <c r="R105" s="207">
        <v>0</v>
      </c>
      <c r="S105" s="208">
        <v>0</v>
      </c>
      <c r="T105" s="207">
        <v>0</v>
      </c>
      <c r="U105" s="208">
        <v>0</v>
      </c>
    </row>
    <row r="106" spans="1:21" ht="14.25" thickTop="1" thickBot="1" x14ac:dyDescent="0.25">
      <c r="A106" s="847" t="s">
        <v>616</v>
      </c>
      <c r="B106" s="848"/>
      <c r="C106" s="944"/>
      <c r="D106" s="299">
        <f t="shared" ref="D106:M106" si="5">SUM(D96:D105)</f>
        <v>1478.8700000000001</v>
      </c>
      <c r="E106" s="300">
        <f t="shared" si="5"/>
        <v>1</v>
      </c>
      <c r="F106" s="299">
        <f t="shared" si="5"/>
        <v>430.04999999999995</v>
      </c>
      <c r="G106" s="300">
        <f t="shared" si="5"/>
        <v>0</v>
      </c>
      <c r="H106" s="299">
        <f t="shared" si="5"/>
        <v>455.58</v>
      </c>
      <c r="I106" s="300">
        <f t="shared" si="5"/>
        <v>0</v>
      </c>
      <c r="J106" s="299">
        <f t="shared" si="5"/>
        <v>125.28</v>
      </c>
      <c r="K106" s="300">
        <f t="shared" si="5"/>
        <v>0</v>
      </c>
      <c r="L106" s="299">
        <f t="shared" si="5"/>
        <v>322.8</v>
      </c>
      <c r="M106" s="300">
        <f t="shared" si="5"/>
        <v>10.5</v>
      </c>
      <c r="N106" s="299">
        <f t="shared" ref="N106:S106" si="6">SUM(N96:N105)</f>
        <v>52.76</v>
      </c>
      <c r="O106" s="300">
        <f t="shared" si="6"/>
        <v>0</v>
      </c>
      <c r="P106" s="299">
        <f t="shared" si="6"/>
        <v>0</v>
      </c>
      <c r="Q106" s="300">
        <f t="shared" si="6"/>
        <v>3</v>
      </c>
      <c r="R106" s="299">
        <f t="shared" si="6"/>
        <v>0</v>
      </c>
      <c r="S106" s="300">
        <f t="shared" si="6"/>
        <v>1.45</v>
      </c>
      <c r="T106" s="299">
        <f t="shared" ref="T106:U106" si="7">SUM(T96:T105)</f>
        <v>18.53</v>
      </c>
      <c r="U106" s="300">
        <f t="shared" si="7"/>
        <v>0</v>
      </c>
    </row>
    <row r="107" spans="1:21" x14ac:dyDescent="0.2">
      <c r="A107" s="767" t="s">
        <v>617</v>
      </c>
      <c r="B107" s="949" t="s">
        <v>618</v>
      </c>
      <c r="C107" s="955"/>
      <c r="D107" s="207">
        <v>175.3</v>
      </c>
      <c r="E107" s="208">
        <v>0</v>
      </c>
      <c r="F107" s="207">
        <v>213.99</v>
      </c>
      <c r="G107" s="208"/>
      <c r="H107" s="207">
        <v>12.4</v>
      </c>
      <c r="I107" s="208">
        <v>0</v>
      </c>
      <c r="J107" s="207">
        <v>104.31</v>
      </c>
      <c r="K107" s="208">
        <v>0</v>
      </c>
      <c r="L107" s="207">
        <v>35.700000000000003</v>
      </c>
      <c r="M107" s="208">
        <v>1.4</v>
      </c>
      <c r="N107" s="207">
        <v>25.21</v>
      </c>
      <c r="O107" s="208">
        <v>0</v>
      </c>
      <c r="P107" s="207">
        <v>56.08</v>
      </c>
      <c r="Q107" s="208">
        <v>0</v>
      </c>
      <c r="R107" s="207">
        <v>0</v>
      </c>
      <c r="S107" s="208">
        <v>7.2</v>
      </c>
      <c r="T107" s="207">
        <v>27.49</v>
      </c>
      <c r="U107" s="208">
        <v>8.75</v>
      </c>
    </row>
    <row r="108" spans="1:21" x14ac:dyDescent="0.2">
      <c r="A108" s="768"/>
      <c r="B108" s="956" t="s">
        <v>619</v>
      </c>
      <c r="C108" s="956"/>
      <c r="D108" s="207">
        <v>0</v>
      </c>
      <c r="E108" s="208">
        <v>1.4</v>
      </c>
      <c r="F108" s="207">
        <v>0</v>
      </c>
      <c r="G108" s="208">
        <v>0</v>
      </c>
      <c r="H108" s="207">
        <v>0</v>
      </c>
      <c r="I108" s="208">
        <v>0</v>
      </c>
      <c r="J108" s="207">
        <v>0</v>
      </c>
      <c r="K108" s="208">
        <v>0</v>
      </c>
      <c r="L108" s="207">
        <v>0</v>
      </c>
      <c r="M108" s="208">
        <v>0</v>
      </c>
      <c r="N108" s="207">
        <v>0</v>
      </c>
      <c r="O108" s="208">
        <v>0</v>
      </c>
      <c r="P108" s="207">
        <v>0</v>
      </c>
      <c r="Q108" s="208">
        <v>0</v>
      </c>
      <c r="R108" s="207">
        <v>0</v>
      </c>
      <c r="S108" s="208">
        <v>0</v>
      </c>
      <c r="T108" s="207">
        <v>0</v>
      </c>
      <c r="U108" s="208">
        <v>0</v>
      </c>
    </row>
    <row r="109" spans="1:21" x14ac:dyDescent="0.2">
      <c r="A109" s="768"/>
      <c r="B109" s="951" t="s">
        <v>620</v>
      </c>
      <c r="C109" s="951"/>
      <c r="D109" s="207">
        <v>145.49</v>
      </c>
      <c r="E109" s="208">
        <v>546.29999999999995</v>
      </c>
      <c r="F109" s="207">
        <v>396.36</v>
      </c>
      <c r="G109" s="208">
        <v>487.58</v>
      </c>
      <c r="H109" s="207">
        <v>402.09</v>
      </c>
      <c r="I109" s="208">
        <v>614.4</v>
      </c>
      <c r="J109" s="207">
        <v>917.63</v>
      </c>
      <c r="K109" s="208">
        <v>69.48</v>
      </c>
      <c r="L109" s="207">
        <v>129.9</v>
      </c>
      <c r="M109" s="208">
        <v>8.4</v>
      </c>
      <c r="N109" s="207">
        <v>25.6</v>
      </c>
      <c r="O109" s="208">
        <v>418.24</v>
      </c>
      <c r="P109" s="207">
        <v>0</v>
      </c>
      <c r="Q109" s="208">
        <v>408.21</v>
      </c>
      <c r="R109" s="207">
        <v>51.2</v>
      </c>
      <c r="S109" s="208">
        <v>777.76</v>
      </c>
      <c r="T109" s="207">
        <v>20.16</v>
      </c>
      <c r="U109" s="208">
        <v>881.26</v>
      </c>
    </row>
    <row r="110" spans="1:21" x14ac:dyDescent="0.2">
      <c r="A110" s="768"/>
      <c r="B110" s="951" t="s">
        <v>621</v>
      </c>
      <c r="C110" s="951"/>
      <c r="D110" s="207">
        <v>28.58</v>
      </c>
      <c r="E110" s="208">
        <v>0</v>
      </c>
      <c r="F110" s="207">
        <v>0</v>
      </c>
      <c r="G110" s="208">
        <v>0</v>
      </c>
      <c r="H110" s="207">
        <v>0</v>
      </c>
      <c r="I110" s="208">
        <v>0</v>
      </c>
      <c r="J110" s="207">
        <v>0</v>
      </c>
      <c r="K110" s="208">
        <v>0</v>
      </c>
      <c r="L110" s="207">
        <v>0</v>
      </c>
      <c r="M110" s="208">
        <v>0</v>
      </c>
      <c r="N110" s="207">
        <v>0</v>
      </c>
      <c r="O110" s="208">
        <v>0</v>
      </c>
      <c r="P110" s="207">
        <v>0</v>
      </c>
      <c r="Q110" s="208">
        <v>60.22</v>
      </c>
      <c r="R110" s="207">
        <v>0</v>
      </c>
      <c r="S110" s="208">
        <v>5</v>
      </c>
      <c r="T110" s="207">
        <v>0</v>
      </c>
      <c r="U110" s="208">
        <v>3.03</v>
      </c>
    </row>
    <row r="111" spans="1:21" x14ac:dyDescent="0.2">
      <c r="A111" s="768"/>
      <c r="B111" s="951" t="s">
        <v>622</v>
      </c>
      <c r="C111" s="951"/>
      <c r="D111" s="207">
        <v>5.53</v>
      </c>
      <c r="E111" s="208">
        <v>0</v>
      </c>
      <c r="F111" s="207">
        <v>98.81</v>
      </c>
      <c r="G111" s="208">
        <v>0</v>
      </c>
      <c r="H111" s="207">
        <v>123.63</v>
      </c>
      <c r="I111" s="208">
        <v>60</v>
      </c>
      <c r="J111" s="207">
        <v>18.45</v>
      </c>
      <c r="K111" s="208">
        <v>0</v>
      </c>
      <c r="L111" s="207">
        <v>38.200000000000003</v>
      </c>
      <c r="M111" s="208">
        <v>0</v>
      </c>
      <c r="N111" s="207">
        <v>26.52</v>
      </c>
      <c r="O111" s="208">
        <v>140.51</v>
      </c>
      <c r="P111" s="207">
        <v>4.24</v>
      </c>
      <c r="Q111" s="208">
        <v>265.95</v>
      </c>
      <c r="R111" s="207">
        <v>0</v>
      </c>
      <c r="S111" s="208">
        <v>126.29</v>
      </c>
      <c r="T111" s="207">
        <v>9.02</v>
      </c>
      <c r="U111" s="208">
        <v>1.1200000000000001</v>
      </c>
    </row>
    <row r="112" spans="1:21" x14ac:dyDescent="0.2">
      <c r="A112" s="768"/>
      <c r="B112" s="951" t="s">
        <v>617</v>
      </c>
      <c r="C112" s="951"/>
      <c r="D112" s="207">
        <v>21.5</v>
      </c>
      <c r="E112" s="208">
        <v>0</v>
      </c>
      <c r="F112" s="207">
        <v>20</v>
      </c>
      <c r="G112" s="208">
        <v>0</v>
      </c>
      <c r="H112" s="207">
        <v>19.25</v>
      </c>
      <c r="I112" s="208">
        <v>0</v>
      </c>
      <c r="J112" s="207">
        <v>7.64</v>
      </c>
      <c r="K112" s="208">
        <v>0</v>
      </c>
      <c r="L112" s="207">
        <v>5.4</v>
      </c>
      <c r="M112" s="208">
        <v>0</v>
      </c>
      <c r="N112" s="207">
        <v>7.14</v>
      </c>
      <c r="O112" s="208">
        <v>0</v>
      </c>
      <c r="P112" s="207">
        <v>0</v>
      </c>
      <c r="Q112" s="208">
        <v>0</v>
      </c>
      <c r="R112" s="207">
        <v>0</v>
      </c>
      <c r="S112" s="208">
        <v>4.1100000000000003</v>
      </c>
      <c r="T112" s="207">
        <v>0</v>
      </c>
      <c r="U112" s="208">
        <v>0</v>
      </c>
    </row>
    <row r="113" spans="1:21" x14ac:dyDescent="0.2">
      <c r="A113" s="768"/>
      <c r="B113" s="951" t="s">
        <v>623</v>
      </c>
      <c r="C113" s="951"/>
      <c r="D113" s="207">
        <v>338.46</v>
      </c>
      <c r="E113" s="208">
        <v>125.5</v>
      </c>
      <c r="F113" s="207">
        <v>41.76</v>
      </c>
      <c r="G113" s="208">
        <v>0</v>
      </c>
      <c r="H113" s="207">
        <v>62.15</v>
      </c>
      <c r="I113" s="208">
        <v>0</v>
      </c>
      <c r="J113" s="207">
        <v>60.01</v>
      </c>
      <c r="K113" s="208">
        <v>16.91</v>
      </c>
      <c r="L113" s="207">
        <v>108.3</v>
      </c>
      <c r="M113" s="208">
        <v>22.2</v>
      </c>
      <c r="N113" s="207">
        <v>0</v>
      </c>
      <c r="O113" s="208">
        <v>0.9</v>
      </c>
      <c r="P113" s="207">
        <v>0</v>
      </c>
      <c r="Q113" s="208">
        <v>20.77</v>
      </c>
      <c r="R113" s="207">
        <v>0</v>
      </c>
      <c r="S113" s="208">
        <v>47.45</v>
      </c>
      <c r="T113" s="207">
        <v>3.04</v>
      </c>
      <c r="U113" s="208">
        <v>169.66</v>
      </c>
    </row>
    <row r="114" spans="1:21" x14ac:dyDescent="0.2">
      <c r="A114" s="768"/>
      <c r="B114" s="951" t="s">
        <v>624</v>
      </c>
      <c r="C114" s="951"/>
      <c r="D114" s="207">
        <v>210.72</v>
      </c>
      <c r="E114" s="208">
        <v>0</v>
      </c>
      <c r="F114" s="207">
        <v>0</v>
      </c>
      <c r="G114" s="208">
        <v>0</v>
      </c>
      <c r="H114" s="207">
        <v>38.090000000000003</v>
      </c>
      <c r="I114" s="208">
        <v>0</v>
      </c>
      <c r="J114" s="207">
        <v>53.45</v>
      </c>
      <c r="K114" s="208">
        <v>0</v>
      </c>
      <c r="L114" s="207">
        <v>64.099999999999994</v>
      </c>
      <c r="M114" s="208">
        <v>0</v>
      </c>
      <c r="N114" s="207">
        <v>293</v>
      </c>
      <c r="O114" s="208">
        <v>0</v>
      </c>
      <c r="P114" s="207">
        <v>0</v>
      </c>
      <c r="Q114" s="208">
        <v>0</v>
      </c>
      <c r="R114" s="207">
        <v>0</v>
      </c>
      <c r="S114" s="208">
        <v>1.5</v>
      </c>
      <c r="T114" s="207">
        <v>0</v>
      </c>
      <c r="U114" s="208">
        <v>0</v>
      </c>
    </row>
    <row r="115" spans="1:21" x14ac:dyDescent="0.2">
      <c r="A115" s="768"/>
      <c r="B115" s="950" t="s">
        <v>625</v>
      </c>
      <c r="C115" s="954"/>
      <c r="D115" s="207">
        <v>0</v>
      </c>
      <c r="E115" s="208">
        <v>238.65</v>
      </c>
      <c r="F115" s="207">
        <v>0</v>
      </c>
      <c r="G115" s="208">
        <v>0</v>
      </c>
      <c r="H115" s="207">
        <v>124</v>
      </c>
      <c r="I115" s="208">
        <v>0</v>
      </c>
      <c r="J115" s="207">
        <v>0</v>
      </c>
      <c r="K115" s="208">
        <v>0</v>
      </c>
      <c r="L115" s="207">
        <v>0</v>
      </c>
      <c r="M115" s="208">
        <v>0</v>
      </c>
      <c r="N115" s="207">
        <v>40</v>
      </c>
      <c r="O115" s="208">
        <v>0</v>
      </c>
      <c r="P115" s="207">
        <v>0</v>
      </c>
      <c r="Q115" s="208">
        <v>0</v>
      </c>
      <c r="R115" s="207">
        <v>0</v>
      </c>
      <c r="S115" s="208">
        <v>0</v>
      </c>
      <c r="T115" s="207">
        <v>0</v>
      </c>
      <c r="U115" s="208">
        <v>0.66</v>
      </c>
    </row>
    <row r="116" spans="1:21" ht="13.5" thickBot="1" x14ac:dyDescent="0.25">
      <c r="A116" s="769"/>
      <c r="B116" s="966" t="s">
        <v>712</v>
      </c>
      <c r="C116" s="967"/>
      <c r="D116" s="288">
        <v>0</v>
      </c>
      <c r="E116" s="289">
        <v>0</v>
      </c>
      <c r="F116" s="288">
        <v>0</v>
      </c>
      <c r="G116" s="289">
        <v>0</v>
      </c>
      <c r="H116" s="288">
        <v>0</v>
      </c>
      <c r="I116" s="289">
        <v>0</v>
      </c>
      <c r="J116" s="288">
        <v>0</v>
      </c>
      <c r="K116" s="289">
        <v>0</v>
      </c>
      <c r="L116" s="288">
        <v>0</v>
      </c>
      <c r="M116" s="289">
        <v>0</v>
      </c>
      <c r="N116" s="288">
        <v>0</v>
      </c>
      <c r="O116" s="289">
        <v>0.6</v>
      </c>
      <c r="P116" s="288">
        <v>0</v>
      </c>
      <c r="Q116" s="289">
        <v>7.81</v>
      </c>
      <c r="R116" s="288">
        <v>0</v>
      </c>
      <c r="S116" s="289">
        <v>0</v>
      </c>
      <c r="T116" s="288">
        <v>0</v>
      </c>
      <c r="U116" s="289">
        <v>0</v>
      </c>
    </row>
    <row r="117" spans="1:21" ht="14.25" thickTop="1" thickBot="1" x14ac:dyDescent="0.25">
      <c r="A117" s="847" t="s">
        <v>626</v>
      </c>
      <c r="B117" s="848"/>
      <c r="C117" s="944"/>
      <c r="D117" s="299">
        <f t="shared" ref="D117:O117" si="8">SUM(D107:D116)</f>
        <v>925.57999999999993</v>
      </c>
      <c r="E117" s="300">
        <f t="shared" si="8"/>
        <v>911.84999999999991</v>
      </c>
      <c r="F117" s="299">
        <f t="shared" si="8"/>
        <v>770.92000000000007</v>
      </c>
      <c r="G117" s="300">
        <f t="shared" si="8"/>
        <v>487.58</v>
      </c>
      <c r="H117" s="299">
        <f t="shared" si="8"/>
        <v>781.6099999999999</v>
      </c>
      <c r="I117" s="300">
        <f t="shared" si="8"/>
        <v>674.4</v>
      </c>
      <c r="J117" s="299">
        <f t="shared" si="8"/>
        <v>1161.4900000000002</v>
      </c>
      <c r="K117" s="300">
        <f t="shared" si="8"/>
        <v>86.39</v>
      </c>
      <c r="L117" s="299">
        <f t="shared" si="8"/>
        <v>381.6</v>
      </c>
      <c r="M117" s="300">
        <f t="shared" si="8"/>
        <v>32</v>
      </c>
      <c r="N117" s="299">
        <f t="shared" si="8"/>
        <v>417.47</v>
      </c>
      <c r="O117" s="300">
        <f t="shared" si="8"/>
        <v>560.25</v>
      </c>
      <c r="P117" s="299">
        <f t="shared" ref="P117:Q117" si="9">SUM(P107:P116)</f>
        <v>60.32</v>
      </c>
      <c r="Q117" s="300">
        <f t="shared" si="9"/>
        <v>762.95999999999981</v>
      </c>
      <c r="R117" s="299">
        <f t="shared" ref="R117:S117" si="10">SUM(R107:R116)</f>
        <v>51.2</v>
      </c>
      <c r="S117" s="300">
        <f t="shared" si="10"/>
        <v>969.31000000000006</v>
      </c>
      <c r="T117" s="299">
        <f t="shared" ref="T117:U117" si="11">SUM(T107:T116)</f>
        <v>59.71</v>
      </c>
      <c r="U117" s="300">
        <f t="shared" si="11"/>
        <v>1064.48</v>
      </c>
    </row>
    <row r="118" spans="1:21" x14ac:dyDescent="0.2">
      <c r="A118" s="767" t="s">
        <v>627</v>
      </c>
      <c r="B118" s="949" t="s">
        <v>627</v>
      </c>
      <c r="C118" s="949"/>
      <c r="D118" s="207">
        <v>71.069999999999993</v>
      </c>
      <c r="E118" s="208">
        <v>184</v>
      </c>
      <c r="F118" s="207">
        <v>63.63</v>
      </c>
      <c r="G118" s="208">
        <v>49.3</v>
      </c>
      <c r="H118" s="207">
        <v>123.85</v>
      </c>
      <c r="I118" s="208">
        <v>38.69</v>
      </c>
      <c r="J118" s="207">
        <v>20.7</v>
      </c>
      <c r="K118" s="208">
        <v>74.09</v>
      </c>
      <c r="L118" s="207">
        <v>122.9</v>
      </c>
      <c r="M118" s="208">
        <v>1.2</v>
      </c>
      <c r="N118" s="207">
        <v>0</v>
      </c>
      <c r="O118" s="208">
        <v>0</v>
      </c>
      <c r="P118" s="207">
        <v>13.35</v>
      </c>
      <c r="Q118" s="208">
        <v>6.54</v>
      </c>
      <c r="R118" s="207">
        <v>0</v>
      </c>
      <c r="S118" s="208">
        <v>5.29</v>
      </c>
      <c r="T118" s="207">
        <v>0</v>
      </c>
      <c r="U118" s="208">
        <v>84.06</v>
      </c>
    </row>
    <row r="119" spans="1:21" x14ac:dyDescent="0.2">
      <c r="A119" s="768"/>
      <c r="B119" s="951" t="s">
        <v>629</v>
      </c>
      <c r="C119" s="951"/>
      <c r="D119" s="207">
        <v>2.4</v>
      </c>
      <c r="E119" s="208">
        <v>0.7</v>
      </c>
      <c r="F119" s="207">
        <v>0</v>
      </c>
      <c r="G119" s="208">
        <v>0</v>
      </c>
      <c r="H119" s="207">
        <v>0</v>
      </c>
      <c r="I119" s="208">
        <v>0</v>
      </c>
      <c r="J119" s="207">
        <v>118.44</v>
      </c>
      <c r="K119" s="208">
        <v>0</v>
      </c>
      <c r="L119" s="207">
        <v>0</v>
      </c>
      <c r="M119" s="208">
        <v>0</v>
      </c>
      <c r="N119" s="207">
        <v>7.4</v>
      </c>
      <c r="O119" s="208">
        <v>0</v>
      </c>
      <c r="P119" s="207">
        <v>0</v>
      </c>
      <c r="Q119" s="208">
        <v>0</v>
      </c>
      <c r="R119" s="207">
        <v>0</v>
      </c>
      <c r="S119" s="208">
        <v>0.51</v>
      </c>
      <c r="T119" s="207">
        <v>0</v>
      </c>
      <c r="U119" s="208">
        <v>66.8</v>
      </c>
    </row>
    <row r="120" spans="1:21" x14ac:dyDescent="0.2">
      <c r="A120" s="768"/>
      <c r="B120" s="951" t="s">
        <v>630</v>
      </c>
      <c r="C120" s="951"/>
      <c r="D120" s="207">
        <v>301.67</v>
      </c>
      <c r="E120" s="208">
        <v>1283.1500000000001</v>
      </c>
      <c r="F120" s="207">
        <v>158.25</v>
      </c>
      <c r="G120" s="208">
        <v>642.99</v>
      </c>
      <c r="H120" s="207">
        <v>225.3</v>
      </c>
      <c r="I120" s="208">
        <v>595.70000000000005</v>
      </c>
      <c r="J120" s="207">
        <v>528.79</v>
      </c>
      <c r="K120" s="208">
        <v>297.08999999999997</v>
      </c>
      <c r="L120" s="207">
        <v>36.6</v>
      </c>
      <c r="M120" s="208">
        <v>154.9</v>
      </c>
      <c r="N120" s="207">
        <v>28.2</v>
      </c>
      <c r="O120" s="208">
        <v>752.81</v>
      </c>
      <c r="P120" s="207">
        <v>13.5</v>
      </c>
      <c r="Q120" s="208">
        <v>403.46</v>
      </c>
      <c r="R120" s="207">
        <v>0</v>
      </c>
      <c r="S120" s="208">
        <v>109.27</v>
      </c>
      <c r="T120" s="207">
        <v>0</v>
      </c>
      <c r="U120" s="208">
        <v>210.19</v>
      </c>
    </row>
    <row r="121" spans="1:21" x14ac:dyDescent="0.2">
      <c r="A121" s="768"/>
      <c r="B121" s="951" t="s">
        <v>631</v>
      </c>
      <c r="C121" s="951"/>
      <c r="D121" s="207">
        <v>6.51</v>
      </c>
      <c r="E121" s="208">
        <v>28.52</v>
      </c>
      <c r="F121" s="207">
        <v>1</v>
      </c>
      <c r="G121" s="208">
        <v>0</v>
      </c>
      <c r="H121" s="207">
        <v>0</v>
      </c>
      <c r="I121" s="208">
        <v>0</v>
      </c>
      <c r="J121" s="207">
        <v>0</v>
      </c>
      <c r="K121" s="208">
        <v>0</v>
      </c>
      <c r="L121" s="207">
        <v>2</v>
      </c>
      <c r="M121" s="208">
        <v>0</v>
      </c>
      <c r="N121" s="207">
        <v>0</v>
      </c>
      <c r="O121" s="208">
        <v>0</v>
      </c>
      <c r="P121" s="207">
        <v>0</v>
      </c>
      <c r="Q121" s="208">
        <v>0</v>
      </c>
      <c r="R121" s="207">
        <v>0</v>
      </c>
      <c r="S121" s="208">
        <v>0.08</v>
      </c>
      <c r="T121" s="207">
        <v>0</v>
      </c>
      <c r="U121" s="208">
        <v>0.21</v>
      </c>
    </row>
    <row r="122" spans="1:21" x14ac:dyDescent="0.2">
      <c r="A122" s="768"/>
      <c r="B122" s="951" t="s">
        <v>632</v>
      </c>
      <c r="C122" s="951"/>
      <c r="D122" s="207">
        <v>106.43</v>
      </c>
      <c r="E122" s="208">
        <v>269.95999999999998</v>
      </c>
      <c r="F122" s="207">
        <v>161.4</v>
      </c>
      <c r="G122" s="208">
        <v>162.6</v>
      </c>
      <c r="H122" s="207">
        <v>98.38</v>
      </c>
      <c r="I122" s="208">
        <v>236.6</v>
      </c>
      <c r="J122" s="207">
        <v>15.03</v>
      </c>
      <c r="K122" s="208">
        <v>4.4000000000000004</v>
      </c>
      <c r="L122" s="207">
        <v>34.5</v>
      </c>
      <c r="M122" s="208">
        <v>163.30000000000001</v>
      </c>
      <c r="N122" s="207">
        <v>18</v>
      </c>
      <c r="O122" s="208">
        <v>176.67</v>
      </c>
      <c r="P122" s="207">
        <v>8</v>
      </c>
      <c r="Q122" s="208">
        <v>142.47999999999999</v>
      </c>
      <c r="R122" s="207">
        <v>0</v>
      </c>
      <c r="S122" s="208">
        <v>345.28</v>
      </c>
      <c r="T122" s="207">
        <v>0</v>
      </c>
      <c r="U122" s="208">
        <v>313.77999999999997</v>
      </c>
    </row>
    <row r="123" spans="1:21" x14ac:dyDescent="0.2">
      <c r="A123" s="768"/>
      <c r="B123" s="951" t="s">
        <v>633</v>
      </c>
      <c r="C123" s="951"/>
      <c r="D123" s="207">
        <v>239.82</v>
      </c>
      <c r="E123" s="208">
        <v>1096.06</v>
      </c>
      <c r="F123" s="207">
        <v>336.09</v>
      </c>
      <c r="G123" s="208">
        <v>82.3</v>
      </c>
      <c r="H123" s="207">
        <v>138.02000000000001</v>
      </c>
      <c r="I123" s="208">
        <v>173.7</v>
      </c>
      <c r="J123" s="207">
        <v>106.91</v>
      </c>
      <c r="K123" s="208">
        <v>100.2</v>
      </c>
      <c r="L123" s="207">
        <v>54.6</v>
      </c>
      <c r="M123" s="208">
        <v>89.5</v>
      </c>
      <c r="N123" s="207">
        <v>44.91</v>
      </c>
      <c r="O123" s="208">
        <v>84.58</v>
      </c>
      <c r="P123" s="207">
        <v>35</v>
      </c>
      <c r="Q123" s="208">
        <v>7.4</v>
      </c>
      <c r="R123" s="207">
        <v>0</v>
      </c>
      <c r="S123" s="208">
        <v>376.88</v>
      </c>
      <c r="T123" s="207">
        <v>36.119999999999997</v>
      </c>
      <c r="U123" s="208">
        <v>400.86</v>
      </c>
    </row>
    <row r="124" spans="1:21" x14ac:dyDescent="0.2">
      <c r="A124" s="768"/>
      <c r="B124" s="950" t="s">
        <v>634</v>
      </c>
      <c r="C124" s="954"/>
      <c r="D124" s="207">
        <v>202.75</v>
      </c>
      <c r="E124" s="208">
        <v>147.03</v>
      </c>
      <c r="F124" s="207">
        <v>115.33</v>
      </c>
      <c r="G124" s="208">
        <v>0</v>
      </c>
      <c r="H124" s="207">
        <v>66.13</v>
      </c>
      <c r="I124" s="208">
        <v>42.4</v>
      </c>
      <c r="J124" s="207">
        <v>21.5</v>
      </c>
      <c r="K124" s="208">
        <v>30.7</v>
      </c>
      <c r="L124" s="207">
        <v>186.5</v>
      </c>
      <c r="M124" s="208">
        <v>112.1</v>
      </c>
      <c r="N124" s="207">
        <v>84.43</v>
      </c>
      <c r="O124" s="208">
        <v>13.37</v>
      </c>
      <c r="P124" s="207">
        <v>68.95</v>
      </c>
      <c r="Q124" s="208">
        <v>67.400000000000006</v>
      </c>
      <c r="R124" s="207">
        <v>0</v>
      </c>
      <c r="S124" s="208">
        <v>40.9</v>
      </c>
      <c r="T124" s="207">
        <v>6.68</v>
      </c>
      <c r="U124" s="208">
        <v>90.59</v>
      </c>
    </row>
    <row r="125" spans="1:21" ht="13.5" thickBot="1" x14ac:dyDescent="0.25">
      <c r="A125" s="769"/>
      <c r="B125" s="966" t="s">
        <v>712</v>
      </c>
      <c r="C125" s="967"/>
      <c r="D125" s="288">
        <v>0</v>
      </c>
      <c r="E125" s="289">
        <v>0</v>
      </c>
      <c r="F125" s="288">
        <v>0</v>
      </c>
      <c r="G125" s="289">
        <v>0</v>
      </c>
      <c r="H125" s="288">
        <v>0</v>
      </c>
      <c r="I125" s="289">
        <v>0</v>
      </c>
      <c r="J125" s="288">
        <v>0</v>
      </c>
      <c r="K125" s="289">
        <v>0</v>
      </c>
      <c r="L125" s="288">
        <v>0</v>
      </c>
      <c r="M125" s="289">
        <v>0</v>
      </c>
      <c r="N125" s="288">
        <v>0</v>
      </c>
      <c r="O125" s="289">
        <v>219.34</v>
      </c>
      <c r="P125" s="288">
        <v>0</v>
      </c>
      <c r="Q125" s="289">
        <v>267.49</v>
      </c>
      <c r="R125" s="288">
        <v>0</v>
      </c>
      <c r="S125" s="289">
        <v>0</v>
      </c>
      <c r="T125" s="288">
        <v>0</v>
      </c>
      <c r="U125" s="289">
        <v>0</v>
      </c>
    </row>
    <row r="126" spans="1:21" ht="14.25" thickTop="1" thickBot="1" x14ac:dyDescent="0.25">
      <c r="A126" s="847" t="s">
        <v>635</v>
      </c>
      <c r="B126" s="848"/>
      <c r="C126" s="944"/>
      <c r="D126" s="299">
        <f t="shared" ref="D126:O126" si="12">SUM(D118:D125)</f>
        <v>930.65</v>
      </c>
      <c r="E126" s="300">
        <f t="shared" si="12"/>
        <v>3009.4200000000005</v>
      </c>
      <c r="F126" s="299">
        <f t="shared" si="12"/>
        <v>835.69999999999993</v>
      </c>
      <c r="G126" s="300">
        <f t="shared" si="12"/>
        <v>937.18999999999994</v>
      </c>
      <c r="H126" s="299">
        <f t="shared" si="12"/>
        <v>651.67999999999995</v>
      </c>
      <c r="I126" s="300">
        <f t="shared" si="12"/>
        <v>1087.0900000000001</v>
      </c>
      <c r="J126" s="299">
        <f t="shared" si="12"/>
        <v>811.36999999999989</v>
      </c>
      <c r="K126" s="300">
        <f t="shared" si="12"/>
        <v>506.4799999999999</v>
      </c>
      <c r="L126" s="299">
        <f t="shared" si="12"/>
        <v>437.1</v>
      </c>
      <c r="M126" s="300">
        <f t="shared" si="12"/>
        <v>521</v>
      </c>
      <c r="N126" s="299">
        <f t="shared" si="12"/>
        <v>182.94</v>
      </c>
      <c r="O126" s="300">
        <f t="shared" si="12"/>
        <v>1246.7699999999998</v>
      </c>
      <c r="P126" s="299">
        <f t="shared" ref="P126:Q126" si="13">SUM(P118:P125)</f>
        <v>138.80000000000001</v>
      </c>
      <c r="Q126" s="300">
        <f t="shared" si="13"/>
        <v>894.77</v>
      </c>
      <c r="R126" s="299">
        <f t="shared" ref="R126:S126" si="14">SUM(R118:R125)</f>
        <v>0</v>
      </c>
      <c r="S126" s="300">
        <f t="shared" si="14"/>
        <v>878.20999999999992</v>
      </c>
      <c r="T126" s="299">
        <f t="shared" ref="T126:U126" si="15">SUM(T118:T125)</f>
        <v>42.8</v>
      </c>
      <c r="U126" s="300">
        <f t="shared" si="15"/>
        <v>1166.49</v>
      </c>
    </row>
    <row r="127" spans="1:21" x14ac:dyDescent="0.2">
      <c r="A127" s="945" t="s">
        <v>636</v>
      </c>
      <c r="B127" s="948" t="s">
        <v>637</v>
      </c>
      <c r="C127" s="949"/>
      <c r="D127" s="207">
        <v>1.4</v>
      </c>
      <c r="E127" s="208">
        <v>0</v>
      </c>
      <c r="F127" s="207">
        <v>0</v>
      </c>
      <c r="G127" s="208">
        <v>0</v>
      </c>
      <c r="H127" s="207">
        <v>0</v>
      </c>
      <c r="I127" s="208">
        <v>0</v>
      </c>
      <c r="J127" s="207">
        <v>0</v>
      </c>
      <c r="K127" s="208">
        <v>0</v>
      </c>
      <c r="L127" s="207">
        <v>0</v>
      </c>
      <c r="M127" s="208">
        <v>0</v>
      </c>
      <c r="N127" s="207">
        <v>0</v>
      </c>
      <c r="O127" s="208">
        <v>0</v>
      </c>
      <c r="P127" s="207">
        <v>0</v>
      </c>
      <c r="Q127" s="208">
        <v>0</v>
      </c>
      <c r="R127" s="207">
        <v>0</v>
      </c>
      <c r="S127" s="208">
        <v>0</v>
      </c>
      <c r="T127" s="207">
        <v>0</v>
      </c>
      <c r="U127" s="208">
        <v>0</v>
      </c>
    </row>
    <row r="128" spans="1:21" x14ac:dyDescent="0.2">
      <c r="A128" s="946"/>
      <c r="B128" s="950" t="s">
        <v>638</v>
      </c>
      <c r="C128" s="951"/>
      <c r="D128" s="207">
        <v>15</v>
      </c>
      <c r="E128" s="208">
        <v>0</v>
      </c>
      <c r="F128" s="207">
        <v>0</v>
      </c>
      <c r="G128" s="208">
        <v>0</v>
      </c>
      <c r="H128" s="207">
        <v>0</v>
      </c>
      <c r="I128" s="208">
        <v>0</v>
      </c>
      <c r="J128" s="207">
        <v>0</v>
      </c>
      <c r="K128" s="208">
        <v>0</v>
      </c>
      <c r="L128" s="207">
        <v>0</v>
      </c>
      <c r="M128" s="208">
        <v>0</v>
      </c>
      <c r="N128" s="207">
        <v>0</v>
      </c>
      <c r="O128" s="208">
        <v>0</v>
      </c>
      <c r="P128" s="207">
        <v>0</v>
      </c>
      <c r="Q128" s="208">
        <v>0</v>
      </c>
      <c r="R128" s="207">
        <v>0</v>
      </c>
      <c r="S128" s="208">
        <v>0</v>
      </c>
      <c r="T128" s="207">
        <v>0</v>
      </c>
      <c r="U128" s="208">
        <v>0</v>
      </c>
    </row>
    <row r="129" spans="1:39" x14ac:dyDescent="0.2">
      <c r="A129" s="946"/>
      <c r="B129" s="950" t="s">
        <v>639</v>
      </c>
      <c r="C129" s="951"/>
      <c r="D129" s="207">
        <v>0</v>
      </c>
      <c r="E129" s="208">
        <v>0</v>
      </c>
      <c r="F129" s="207">
        <v>0</v>
      </c>
      <c r="G129" s="208">
        <v>0</v>
      </c>
      <c r="H129" s="207">
        <v>0</v>
      </c>
      <c r="I129" s="208">
        <v>0</v>
      </c>
      <c r="J129" s="207">
        <v>0</v>
      </c>
      <c r="K129" s="208">
        <v>0</v>
      </c>
      <c r="L129" s="207">
        <v>0</v>
      </c>
      <c r="M129" s="208">
        <v>0</v>
      </c>
      <c r="N129" s="207">
        <v>0</v>
      </c>
      <c r="O129" s="208">
        <v>0</v>
      </c>
      <c r="P129" s="207">
        <v>0</v>
      </c>
      <c r="Q129" s="208">
        <v>0</v>
      </c>
      <c r="R129" s="207">
        <v>0</v>
      </c>
      <c r="S129" s="208">
        <v>0</v>
      </c>
      <c r="T129" s="207">
        <v>0</v>
      </c>
      <c r="U129" s="208">
        <v>0</v>
      </c>
    </row>
    <row r="130" spans="1:39" ht="13.5" thickBot="1" x14ac:dyDescent="0.25">
      <c r="A130" s="947"/>
      <c r="B130" s="952" t="s">
        <v>636</v>
      </c>
      <c r="C130" s="953"/>
      <c r="D130" s="207">
        <v>21.6</v>
      </c>
      <c r="E130" s="208">
        <v>0</v>
      </c>
      <c r="F130" s="207">
        <v>0</v>
      </c>
      <c r="G130" s="208">
        <v>0</v>
      </c>
      <c r="H130" s="207">
        <v>0</v>
      </c>
      <c r="I130" s="208">
        <v>0</v>
      </c>
      <c r="J130" s="207">
        <v>0</v>
      </c>
      <c r="K130" s="208">
        <v>0</v>
      </c>
      <c r="L130" s="207">
        <v>116</v>
      </c>
      <c r="M130" s="208">
        <v>0</v>
      </c>
      <c r="N130" s="207">
        <v>52</v>
      </c>
      <c r="O130" s="208">
        <v>0</v>
      </c>
      <c r="P130" s="207">
        <v>0</v>
      </c>
      <c r="Q130" s="208">
        <v>0</v>
      </c>
      <c r="R130" s="207">
        <v>0</v>
      </c>
      <c r="S130" s="208">
        <v>0</v>
      </c>
      <c r="T130" s="207">
        <v>25</v>
      </c>
      <c r="U130" s="208">
        <v>0</v>
      </c>
    </row>
    <row r="131" spans="1:39" ht="14.25" thickTop="1" thickBot="1" x14ac:dyDescent="0.25">
      <c r="A131" s="847" t="s">
        <v>640</v>
      </c>
      <c r="B131" s="848"/>
      <c r="C131" s="944"/>
      <c r="D131" s="299">
        <f t="shared" ref="D131:M131" si="16">SUM(D127:D130)</f>
        <v>38</v>
      </c>
      <c r="E131" s="300">
        <f t="shared" si="16"/>
        <v>0</v>
      </c>
      <c r="F131" s="299">
        <f t="shared" si="16"/>
        <v>0</v>
      </c>
      <c r="G131" s="300">
        <f t="shared" si="16"/>
        <v>0</v>
      </c>
      <c r="H131" s="299">
        <f t="shared" si="16"/>
        <v>0</v>
      </c>
      <c r="I131" s="300">
        <f t="shared" si="16"/>
        <v>0</v>
      </c>
      <c r="J131" s="299">
        <f t="shared" si="16"/>
        <v>0</v>
      </c>
      <c r="K131" s="300">
        <f t="shared" si="16"/>
        <v>0</v>
      </c>
      <c r="L131" s="299">
        <f t="shared" si="16"/>
        <v>116</v>
      </c>
      <c r="M131" s="300">
        <f t="shared" si="16"/>
        <v>0</v>
      </c>
      <c r="N131" s="299">
        <f t="shared" ref="N131:S131" si="17">SUM(N127:N130)</f>
        <v>52</v>
      </c>
      <c r="O131" s="300">
        <f t="shared" si="17"/>
        <v>0</v>
      </c>
      <c r="P131" s="299">
        <f t="shared" si="17"/>
        <v>0</v>
      </c>
      <c r="Q131" s="300">
        <f t="shared" si="17"/>
        <v>0</v>
      </c>
      <c r="R131" s="299">
        <f t="shared" si="17"/>
        <v>0</v>
      </c>
      <c r="S131" s="300">
        <f t="shared" si="17"/>
        <v>0</v>
      </c>
      <c r="T131" s="299">
        <f t="shared" ref="T131:U131" si="18">SUM(T127:T130)</f>
        <v>25</v>
      </c>
      <c r="U131" s="300">
        <f t="shared" si="18"/>
        <v>0</v>
      </c>
    </row>
    <row r="132" spans="1:39" ht="13.5" thickBot="1" x14ac:dyDescent="0.25">
      <c r="A132" s="931" t="s">
        <v>641</v>
      </c>
      <c r="B132" s="932"/>
      <c r="C132" s="933"/>
      <c r="D132" s="411">
        <f t="shared" ref="D132:M132" si="19">SUM(D131,D126,D117,D106)</f>
        <v>3373.1000000000004</v>
      </c>
      <c r="E132" s="317">
        <f t="shared" si="19"/>
        <v>3922.2700000000004</v>
      </c>
      <c r="F132" s="316">
        <f t="shared" si="19"/>
        <v>2036.6699999999998</v>
      </c>
      <c r="G132" s="317">
        <f t="shared" si="19"/>
        <v>1424.77</v>
      </c>
      <c r="H132" s="316">
        <f t="shared" si="19"/>
        <v>1888.87</v>
      </c>
      <c r="I132" s="317">
        <f t="shared" si="19"/>
        <v>1761.4900000000002</v>
      </c>
      <c r="J132" s="316">
        <f t="shared" si="19"/>
        <v>2098.1400000000003</v>
      </c>
      <c r="K132" s="317">
        <f t="shared" si="19"/>
        <v>592.86999999999989</v>
      </c>
      <c r="L132" s="316">
        <f t="shared" si="19"/>
        <v>1257.5</v>
      </c>
      <c r="M132" s="317">
        <f t="shared" si="19"/>
        <v>563.5</v>
      </c>
      <c r="N132" s="316">
        <f t="shared" ref="N132:S132" si="20">SUM(N131,N126,N117,N106)</f>
        <v>705.17000000000007</v>
      </c>
      <c r="O132" s="317">
        <f t="shared" si="20"/>
        <v>1807.0199999999998</v>
      </c>
      <c r="P132" s="316">
        <f t="shared" si="20"/>
        <v>199.12</v>
      </c>
      <c r="Q132" s="317">
        <f t="shared" si="20"/>
        <v>1660.7299999999998</v>
      </c>
      <c r="R132" s="316">
        <f t="shared" si="20"/>
        <v>51.2</v>
      </c>
      <c r="S132" s="317">
        <f t="shared" si="20"/>
        <v>1848.97</v>
      </c>
      <c r="T132" s="316">
        <f t="shared" ref="T132:U132" si="21">SUM(T131,T126,T117,T106)</f>
        <v>146.04</v>
      </c>
      <c r="U132" s="317">
        <f t="shared" si="21"/>
        <v>2230.9700000000003</v>
      </c>
    </row>
    <row r="133" spans="1:39" ht="13.5" thickBot="1" x14ac:dyDescent="0.25">
      <c r="A133" s="934"/>
      <c r="B133" s="935"/>
      <c r="C133" s="936"/>
      <c r="D133" s="751">
        <v>7295.37</v>
      </c>
      <c r="E133" s="752"/>
      <c r="F133" s="751">
        <v>3461.44</v>
      </c>
      <c r="G133" s="752"/>
      <c r="H133" s="751">
        <v>3650.36</v>
      </c>
      <c r="I133" s="752"/>
      <c r="J133" s="751">
        <v>2691.01</v>
      </c>
      <c r="K133" s="752"/>
      <c r="L133" s="751">
        <v>1821</v>
      </c>
      <c r="M133" s="752"/>
      <c r="N133" s="751">
        <v>2512.19</v>
      </c>
      <c r="O133" s="752"/>
      <c r="P133" s="751">
        <v>1859.85</v>
      </c>
      <c r="Q133" s="752"/>
      <c r="R133" s="751">
        <v>1900.17</v>
      </c>
      <c r="S133" s="752"/>
      <c r="T133" s="751">
        <v>2377.0100000000002</v>
      </c>
      <c r="U133" s="752"/>
    </row>
    <row r="134" spans="1:39" x14ac:dyDescent="0.2">
      <c r="A134" s="50" t="s">
        <v>8</v>
      </c>
      <c r="B134" s="51" t="s">
        <v>236</v>
      </c>
      <c r="C134" s="66"/>
      <c r="D134" s="50" t="s">
        <v>132</v>
      </c>
      <c r="E134" s="51" t="s">
        <v>43</v>
      </c>
      <c r="F134" s="106" t="s">
        <v>71</v>
      </c>
      <c r="G134" s="51" t="s">
        <v>83</v>
      </c>
      <c r="H134" s="106" t="s">
        <v>73</v>
      </c>
      <c r="I134" s="51" t="s">
        <v>84</v>
      </c>
    </row>
    <row r="135" spans="1:39" ht="13.5" thickBot="1" x14ac:dyDescent="0.25"/>
    <row r="136" spans="1:39" ht="13.5" thickBot="1" x14ac:dyDescent="0.25">
      <c r="A136" s="595" t="s">
        <v>642</v>
      </c>
      <c r="B136" s="596"/>
      <c r="C136" s="596"/>
      <c r="D136" s="596"/>
      <c r="E136" s="596"/>
      <c r="F136" s="596"/>
      <c r="G136" s="596"/>
      <c r="H136" s="596"/>
      <c r="I136" s="596"/>
      <c r="J136" s="596"/>
      <c r="K136" s="596"/>
      <c r="L136" s="596"/>
      <c r="M136" s="596"/>
      <c r="N136" s="596"/>
      <c r="O136" s="596"/>
      <c r="P136" s="596"/>
      <c r="Q136" s="596"/>
      <c r="R136" s="596"/>
      <c r="S136" s="596"/>
      <c r="T136" s="596"/>
      <c r="U136" s="596"/>
      <c r="V136" s="596"/>
      <c r="W136" s="596"/>
      <c r="X136" s="596"/>
      <c r="Y136" s="596"/>
      <c r="Z136" s="596"/>
      <c r="AA136" s="596"/>
      <c r="AB136" s="596"/>
      <c r="AC136" s="596"/>
      <c r="AD136" s="596"/>
      <c r="AE136" s="596"/>
      <c r="AF136" s="596"/>
      <c r="AG136" s="596"/>
      <c r="AH136" s="596"/>
      <c r="AI136" s="596"/>
      <c r="AJ136" s="596"/>
      <c r="AK136" s="596"/>
      <c r="AL136" s="596"/>
      <c r="AM136" s="597"/>
    </row>
    <row r="137" spans="1:39" ht="13.5" thickBot="1" x14ac:dyDescent="0.25">
      <c r="A137" s="584" t="s">
        <v>23</v>
      </c>
      <c r="B137" s="585"/>
      <c r="C137" s="586"/>
      <c r="D137" s="595" t="s">
        <v>0</v>
      </c>
      <c r="E137" s="596"/>
      <c r="F137" s="596"/>
      <c r="G137" s="596"/>
      <c r="H137" s="596"/>
      <c r="I137" s="596"/>
      <c r="J137" s="596"/>
      <c r="K137" s="596"/>
      <c r="L137" s="596"/>
      <c r="M137" s="596"/>
      <c r="N137" s="596"/>
      <c r="O137" s="596"/>
      <c r="P137" s="596"/>
      <c r="Q137" s="596"/>
      <c r="R137" s="596"/>
      <c r="S137" s="596"/>
      <c r="T137" s="596"/>
      <c r="U137" s="596"/>
      <c r="V137" s="596"/>
      <c r="W137" s="596"/>
      <c r="X137" s="596"/>
      <c r="Y137" s="596"/>
      <c r="Z137" s="596"/>
      <c r="AA137" s="596"/>
      <c r="AB137" s="596"/>
      <c r="AC137" s="596"/>
      <c r="AD137" s="596"/>
      <c r="AE137" s="596"/>
      <c r="AF137" s="596"/>
      <c r="AG137" s="596"/>
      <c r="AH137" s="596"/>
      <c r="AI137" s="596"/>
      <c r="AJ137" s="596"/>
      <c r="AK137" s="596"/>
      <c r="AL137" s="596"/>
      <c r="AM137" s="597"/>
    </row>
    <row r="138" spans="1:39" x14ac:dyDescent="0.2">
      <c r="A138" s="651"/>
      <c r="B138" s="652"/>
      <c r="C138" s="688"/>
      <c r="D138" s="655">
        <v>1998</v>
      </c>
      <c r="E138" s="656"/>
      <c r="F138" s="689">
        <v>1999</v>
      </c>
      <c r="G138" s="656"/>
      <c r="H138" s="689">
        <v>2000</v>
      </c>
      <c r="I138" s="656"/>
      <c r="J138" s="689">
        <v>2001</v>
      </c>
      <c r="K138" s="656"/>
      <c r="L138" s="689">
        <v>2002</v>
      </c>
      <c r="M138" s="656"/>
      <c r="N138" s="689">
        <v>2003</v>
      </c>
      <c r="O138" s="656"/>
      <c r="P138" s="689">
        <v>2004</v>
      </c>
      <c r="Q138" s="656"/>
      <c r="R138" s="689">
        <v>2005</v>
      </c>
      <c r="S138" s="656"/>
      <c r="T138" s="689">
        <v>2006</v>
      </c>
      <c r="U138" s="656"/>
      <c r="V138" s="689">
        <v>2007</v>
      </c>
      <c r="W138" s="656"/>
      <c r="X138" s="689">
        <v>2008</v>
      </c>
      <c r="Y138" s="656"/>
      <c r="Z138" s="689">
        <v>2009</v>
      </c>
      <c r="AA138" s="656"/>
      <c r="AB138" s="689">
        <v>2010</v>
      </c>
      <c r="AC138" s="656"/>
      <c r="AD138" s="689">
        <v>2011</v>
      </c>
      <c r="AE138" s="656"/>
      <c r="AF138" s="689">
        <v>2012</v>
      </c>
      <c r="AG138" s="656"/>
      <c r="AH138" s="689">
        <v>2013</v>
      </c>
      <c r="AI138" s="656"/>
      <c r="AJ138" s="689">
        <v>2014</v>
      </c>
      <c r="AK138" s="656"/>
      <c r="AL138" s="689">
        <v>2015</v>
      </c>
      <c r="AM138" s="656"/>
    </row>
    <row r="139" spans="1:39" ht="13.5" thickBot="1" x14ac:dyDescent="0.25">
      <c r="A139" s="587"/>
      <c r="B139" s="588"/>
      <c r="C139" s="589"/>
      <c r="D139" s="141" t="s">
        <v>64</v>
      </c>
      <c r="E139" s="139" t="s">
        <v>65</v>
      </c>
      <c r="F139" s="138" t="s">
        <v>64</v>
      </c>
      <c r="G139" s="139" t="s">
        <v>65</v>
      </c>
      <c r="H139" s="138" t="s">
        <v>64</v>
      </c>
      <c r="I139" s="139" t="s">
        <v>65</v>
      </c>
      <c r="J139" s="138" t="s">
        <v>64</v>
      </c>
      <c r="K139" s="139" t="s">
        <v>65</v>
      </c>
      <c r="L139" s="138" t="s">
        <v>64</v>
      </c>
      <c r="M139" s="139" t="s">
        <v>65</v>
      </c>
      <c r="N139" s="138" t="s">
        <v>64</v>
      </c>
      <c r="O139" s="139" t="s">
        <v>65</v>
      </c>
      <c r="P139" s="138" t="s">
        <v>64</v>
      </c>
      <c r="Q139" s="139" t="s">
        <v>65</v>
      </c>
      <c r="R139" s="138" t="s">
        <v>64</v>
      </c>
      <c r="S139" s="139" t="s">
        <v>65</v>
      </c>
      <c r="T139" s="138" t="s">
        <v>64</v>
      </c>
      <c r="U139" s="139" t="s">
        <v>65</v>
      </c>
      <c r="V139" s="138" t="s">
        <v>64</v>
      </c>
      <c r="W139" s="139" t="s">
        <v>65</v>
      </c>
      <c r="X139" s="138" t="s">
        <v>64</v>
      </c>
      <c r="Y139" s="139" t="s">
        <v>65</v>
      </c>
      <c r="Z139" s="138" t="s">
        <v>64</v>
      </c>
      <c r="AA139" s="139" t="s">
        <v>65</v>
      </c>
      <c r="AB139" s="138" t="s">
        <v>64</v>
      </c>
      <c r="AC139" s="139" t="s">
        <v>65</v>
      </c>
      <c r="AD139" s="138" t="s">
        <v>64</v>
      </c>
      <c r="AE139" s="139" t="s">
        <v>65</v>
      </c>
      <c r="AF139" s="138" t="s">
        <v>64</v>
      </c>
      <c r="AG139" s="139" t="s">
        <v>65</v>
      </c>
      <c r="AH139" s="138" t="s">
        <v>64</v>
      </c>
      <c r="AI139" s="139" t="s">
        <v>65</v>
      </c>
      <c r="AJ139" s="138" t="s">
        <v>64</v>
      </c>
      <c r="AK139" s="139" t="s">
        <v>65</v>
      </c>
      <c r="AL139" s="138" t="s">
        <v>64</v>
      </c>
      <c r="AM139" s="139" t="s">
        <v>65</v>
      </c>
    </row>
    <row r="140" spans="1:39" x14ac:dyDescent="0.2">
      <c r="A140" s="575" t="s">
        <v>217</v>
      </c>
      <c r="B140" s="576"/>
      <c r="C140" s="577"/>
      <c r="D140" s="102">
        <v>0</v>
      </c>
      <c r="E140" s="72">
        <v>0</v>
      </c>
      <c r="F140" s="172">
        <v>0</v>
      </c>
      <c r="G140" s="72">
        <v>0</v>
      </c>
      <c r="H140" s="172">
        <v>0</v>
      </c>
      <c r="I140" s="72">
        <v>0</v>
      </c>
      <c r="J140" s="263">
        <v>0</v>
      </c>
      <c r="K140" s="264">
        <v>0</v>
      </c>
      <c r="L140" s="263">
        <v>0</v>
      </c>
      <c r="M140" s="264">
        <v>0</v>
      </c>
      <c r="N140" s="263">
        <v>0</v>
      </c>
      <c r="O140" s="264">
        <v>0</v>
      </c>
      <c r="P140" s="263">
        <v>4.8</v>
      </c>
      <c r="Q140" s="42">
        <v>0</v>
      </c>
      <c r="R140" s="263">
        <v>0.5</v>
      </c>
      <c r="S140" s="42">
        <v>0</v>
      </c>
      <c r="T140" s="263">
        <v>14</v>
      </c>
      <c r="U140" s="42">
        <v>0</v>
      </c>
      <c r="V140" s="263">
        <v>13</v>
      </c>
      <c r="W140" s="42">
        <v>0</v>
      </c>
      <c r="X140" s="263">
        <v>0</v>
      </c>
      <c r="Y140" s="264">
        <v>0</v>
      </c>
      <c r="Z140" s="263">
        <v>0</v>
      </c>
      <c r="AA140" s="42">
        <v>0</v>
      </c>
      <c r="AB140" s="263">
        <v>0</v>
      </c>
      <c r="AC140" s="42">
        <v>0</v>
      </c>
      <c r="AD140" s="263">
        <v>10</v>
      </c>
      <c r="AE140" s="42">
        <v>0</v>
      </c>
      <c r="AF140" s="263">
        <v>0</v>
      </c>
      <c r="AG140" s="42">
        <v>0.9</v>
      </c>
      <c r="AH140" s="263">
        <v>0</v>
      </c>
      <c r="AI140" s="42"/>
      <c r="AJ140" s="263">
        <v>0</v>
      </c>
      <c r="AK140" s="42">
        <v>0</v>
      </c>
      <c r="AL140" s="263">
        <v>2</v>
      </c>
      <c r="AM140" s="42">
        <v>0</v>
      </c>
    </row>
    <row r="141" spans="1:39" x14ac:dyDescent="0.2">
      <c r="A141" s="578" t="s">
        <v>816</v>
      </c>
      <c r="B141" s="579"/>
      <c r="C141" s="662"/>
      <c r="D141" s="102">
        <v>0</v>
      </c>
      <c r="E141" s="72">
        <v>0</v>
      </c>
      <c r="F141" s="172">
        <v>0</v>
      </c>
      <c r="G141" s="72">
        <v>0</v>
      </c>
      <c r="H141" s="172">
        <v>0</v>
      </c>
      <c r="I141" s="72">
        <v>0</v>
      </c>
      <c r="J141" s="263">
        <v>0</v>
      </c>
      <c r="K141" s="264">
        <v>0</v>
      </c>
      <c r="L141" s="263">
        <v>6.7</v>
      </c>
      <c r="M141" s="264">
        <v>0</v>
      </c>
      <c r="N141" s="263">
        <v>1</v>
      </c>
      <c r="O141" s="264">
        <v>0</v>
      </c>
      <c r="P141" s="263">
        <v>0</v>
      </c>
      <c r="Q141" s="42">
        <v>0</v>
      </c>
      <c r="R141" s="263">
        <v>8.9</v>
      </c>
      <c r="S141" s="42">
        <v>0</v>
      </c>
      <c r="T141" s="263">
        <v>17.3</v>
      </c>
      <c r="U141" s="42">
        <v>0</v>
      </c>
      <c r="V141" s="263">
        <v>0</v>
      </c>
      <c r="W141" s="42">
        <v>0</v>
      </c>
      <c r="X141" s="263">
        <v>0</v>
      </c>
      <c r="Y141" s="264">
        <v>0</v>
      </c>
      <c r="Z141" s="263">
        <v>0</v>
      </c>
      <c r="AA141" s="42">
        <v>0</v>
      </c>
      <c r="AB141" s="263">
        <v>0</v>
      </c>
      <c r="AC141" s="42">
        <v>0</v>
      </c>
      <c r="AD141" s="263">
        <v>0</v>
      </c>
      <c r="AE141" s="42">
        <v>0</v>
      </c>
      <c r="AF141" s="263">
        <v>0</v>
      </c>
      <c r="AG141" s="42">
        <v>0</v>
      </c>
      <c r="AH141" s="263">
        <v>0</v>
      </c>
      <c r="AI141" s="42">
        <v>0</v>
      </c>
      <c r="AJ141" s="263">
        <v>0</v>
      </c>
      <c r="AK141" s="42">
        <v>0</v>
      </c>
      <c r="AL141" s="263">
        <v>0</v>
      </c>
      <c r="AM141" s="42">
        <v>0</v>
      </c>
    </row>
    <row r="142" spans="1:39" x14ac:dyDescent="0.2">
      <c r="A142" s="575" t="s">
        <v>436</v>
      </c>
      <c r="B142" s="576"/>
      <c r="C142" s="577"/>
      <c r="D142" s="102">
        <v>0</v>
      </c>
      <c r="E142" s="72">
        <v>0</v>
      </c>
      <c r="F142" s="172">
        <v>0</v>
      </c>
      <c r="G142" s="72">
        <v>0</v>
      </c>
      <c r="H142" s="172">
        <v>1.5</v>
      </c>
      <c r="I142" s="72">
        <v>2</v>
      </c>
      <c r="J142" s="263">
        <v>9.64</v>
      </c>
      <c r="K142" s="264">
        <v>0</v>
      </c>
      <c r="L142" s="263">
        <v>23.3</v>
      </c>
      <c r="M142" s="264">
        <v>0</v>
      </c>
      <c r="N142" s="263">
        <v>39.4</v>
      </c>
      <c r="O142" s="264">
        <v>0</v>
      </c>
      <c r="P142" s="263">
        <v>15.1</v>
      </c>
      <c r="Q142" s="42">
        <v>0</v>
      </c>
      <c r="R142" s="263">
        <v>17</v>
      </c>
      <c r="S142" s="42">
        <v>0</v>
      </c>
      <c r="T142" s="263">
        <v>14.4</v>
      </c>
      <c r="U142" s="42">
        <v>0</v>
      </c>
      <c r="V142" s="263">
        <v>4.3</v>
      </c>
      <c r="W142" s="42">
        <v>0</v>
      </c>
      <c r="X142" s="263">
        <v>1.3</v>
      </c>
      <c r="Y142" s="264">
        <v>0</v>
      </c>
      <c r="Z142" s="263">
        <v>16.399999999999999</v>
      </c>
      <c r="AA142" s="42">
        <v>0</v>
      </c>
      <c r="AB142" s="263">
        <v>2.1</v>
      </c>
      <c r="AC142" s="42">
        <v>0</v>
      </c>
      <c r="AD142" s="263">
        <v>0</v>
      </c>
      <c r="AE142" s="42">
        <v>0</v>
      </c>
      <c r="AF142" s="263">
        <v>0</v>
      </c>
      <c r="AG142" s="42">
        <v>0</v>
      </c>
      <c r="AH142" s="263">
        <v>0</v>
      </c>
      <c r="AI142" s="42">
        <v>0</v>
      </c>
      <c r="AJ142" s="263">
        <v>0</v>
      </c>
      <c r="AK142" s="42">
        <v>0</v>
      </c>
      <c r="AL142" s="263">
        <v>1.85</v>
      </c>
      <c r="AM142" s="42">
        <v>0</v>
      </c>
    </row>
    <row r="143" spans="1:39" x14ac:dyDescent="0.2">
      <c r="A143" s="575" t="s">
        <v>28</v>
      </c>
      <c r="B143" s="576"/>
      <c r="C143" s="577"/>
      <c r="D143" s="102">
        <v>0</v>
      </c>
      <c r="E143" s="72">
        <v>0</v>
      </c>
      <c r="F143" s="172">
        <v>0</v>
      </c>
      <c r="G143" s="72">
        <v>0</v>
      </c>
      <c r="H143" s="172">
        <v>0</v>
      </c>
      <c r="I143" s="72">
        <v>0</v>
      </c>
      <c r="J143" s="263">
        <v>0</v>
      </c>
      <c r="K143" s="264">
        <v>0</v>
      </c>
      <c r="L143" s="263">
        <v>2</v>
      </c>
      <c r="M143" s="264">
        <v>0</v>
      </c>
      <c r="N143" s="263">
        <v>0</v>
      </c>
      <c r="O143" s="264">
        <v>0</v>
      </c>
      <c r="P143" s="263">
        <v>0</v>
      </c>
      <c r="Q143" s="42">
        <v>0</v>
      </c>
      <c r="R143" s="263">
        <v>0</v>
      </c>
      <c r="S143" s="42">
        <v>0</v>
      </c>
      <c r="T143" s="263">
        <v>0</v>
      </c>
      <c r="U143" s="42">
        <v>0</v>
      </c>
      <c r="V143" s="263">
        <v>0</v>
      </c>
      <c r="W143" s="42">
        <v>0</v>
      </c>
      <c r="X143" s="263">
        <v>0</v>
      </c>
      <c r="Y143" s="264">
        <v>0</v>
      </c>
      <c r="Z143" s="263">
        <v>0</v>
      </c>
      <c r="AA143" s="42">
        <v>0</v>
      </c>
      <c r="AB143" s="263">
        <v>0</v>
      </c>
      <c r="AC143" s="42">
        <v>0</v>
      </c>
      <c r="AD143" s="263">
        <v>0</v>
      </c>
      <c r="AE143" s="42">
        <v>0</v>
      </c>
      <c r="AF143" s="263">
        <v>0</v>
      </c>
      <c r="AG143" s="42">
        <v>0</v>
      </c>
      <c r="AH143" s="263">
        <v>0</v>
      </c>
      <c r="AI143" s="42">
        <v>0</v>
      </c>
      <c r="AJ143" s="263">
        <v>0</v>
      </c>
      <c r="AK143" s="42">
        <v>0</v>
      </c>
      <c r="AL143" s="263">
        <v>0</v>
      </c>
      <c r="AM143" s="42">
        <v>0</v>
      </c>
    </row>
    <row r="144" spans="1:39" x14ac:dyDescent="0.2">
      <c r="A144" s="575" t="s">
        <v>644</v>
      </c>
      <c r="B144" s="576"/>
      <c r="C144" s="577"/>
      <c r="D144" s="102">
        <v>0</v>
      </c>
      <c r="E144" s="72">
        <v>0</v>
      </c>
      <c r="F144" s="172">
        <v>0</v>
      </c>
      <c r="G144" s="72">
        <v>0</v>
      </c>
      <c r="H144" s="172">
        <v>0</v>
      </c>
      <c r="I144" s="72">
        <v>0</v>
      </c>
      <c r="J144" s="263">
        <v>0</v>
      </c>
      <c r="K144" s="264">
        <v>0</v>
      </c>
      <c r="L144" s="263">
        <v>0</v>
      </c>
      <c r="M144" s="264">
        <v>0</v>
      </c>
      <c r="N144" s="263">
        <v>0</v>
      </c>
      <c r="O144" s="264">
        <v>0</v>
      </c>
      <c r="P144" s="263">
        <v>0</v>
      </c>
      <c r="Q144" s="42">
        <v>0</v>
      </c>
      <c r="R144" s="263">
        <v>0</v>
      </c>
      <c r="S144" s="42">
        <v>0</v>
      </c>
      <c r="T144" s="263">
        <v>0</v>
      </c>
      <c r="U144" s="42">
        <v>0</v>
      </c>
      <c r="V144" s="263">
        <v>0.3</v>
      </c>
      <c r="W144" s="42">
        <v>0</v>
      </c>
      <c r="X144" s="263">
        <v>0</v>
      </c>
      <c r="Y144" s="264">
        <v>0</v>
      </c>
      <c r="Z144" s="263">
        <v>0</v>
      </c>
      <c r="AA144" s="42">
        <v>0</v>
      </c>
      <c r="AB144" s="263">
        <v>0</v>
      </c>
      <c r="AC144" s="42">
        <v>0</v>
      </c>
      <c r="AD144" s="263">
        <v>0</v>
      </c>
      <c r="AE144" s="42">
        <v>0</v>
      </c>
      <c r="AF144" s="263">
        <v>0</v>
      </c>
      <c r="AG144" s="42">
        <v>0</v>
      </c>
      <c r="AH144" s="263">
        <v>0</v>
      </c>
      <c r="AI144" s="42">
        <v>0</v>
      </c>
      <c r="AJ144" s="263">
        <v>0</v>
      </c>
      <c r="AK144" s="42">
        <v>0</v>
      </c>
      <c r="AL144" s="263">
        <v>0</v>
      </c>
      <c r="AM144" s="42">
        <v>0</v>
      </c>
    </row>
    <row r="145" spans="1:39" x14ac:dyDescent="0.2">
      <c r="A145" s="575" t="s">
        <v>225</v>
      </c>
      <c r="B145" s="576"/>
      <c r="C145" s="577"/>
      <c r="D145" s="102">
        <v>0</v>
      </c>
      <c r="E145" s="72">
        <v>0</v>
      </c>
      <c r="F145" s="172">
        <v>0</v>
      </c>
      <c r="G145" s="72">
        <v>0</v>
      </c>
      <c r="H145" s="172">
        <v>1.5</v>
      </c>
      <c r="I145" s="72">
        <v>0</v>
      </c>
      <c r="J145" s="263">
        <v>0</v>
      </c>
      <c r="K145" s="264">
        <v>0</v>
      </c>
      <c r="L145" s="263">
        <v>0</v>
      </c>
      <c r="M145" s="264">
        <v>0</v>
      </c>
      <c r="N145" s="263">
        <v>0</v>
      </c>
      <c r="O145" s="264">
        <v>0</v>
      </c>
      <c r="P145" s="263">
        <v>0</v>
      </c>
      <c r="Q145" s="42">
        <v>0</v>
      </c>
      <c r="R145" s="263">
        <v>1</v>
      </c>
      <c r="S145" s="42">
        <v>0</v>
      </c>
      <c r="T145" s="263">
        <v>0</v>
      </c>
      <c r="U145" s="42">
        <v>0</v>
      </c>
      <c r="V145" s="263">
        <v>0</v>
      </c>
      <c r="W145" s="42">
        <v>0</v>
      </c>
      <c r="X145" s="263">
        <v>0</v>
      </c>
      <c r="Y145" s="264">
        <v>0</v>
      </c>
      <c r="Z145" s="263">
        <v>0</v>
      </c>
      <c r="AA145" s="42">
        <v>0</v>
      </c>
      <c r="AB145" s="263">
        <v>0</v>
      </c>
      <c r="AC145" s="42">
        <v>0</v>
      </c>
      <c r="AD145" s="263">
        <v>5.2</v>
      </c>
      <c r="AE145" s="42">
        <v>0</v>
      </c>
      <c r="AF145" s="263">
        <v>0</v>
      </c>
      <c r="AG145" s="42">
        <v>0</v>
      </c>
      <c r="AH145" s="263">
        <v>0</v>
      </c>
      <c r="AI145" s="42">
        <v>0</v>
      </c>
      <c r="AJ145" s="263">
        <v>0</v>
      </c>
      <c r="AK145" s="42">
        <v>0</v>
      </c>
      <c r="AL145" s="263">
        <v>0</v>
      </c>
      <c r="AM145" s="42">
        <v>0</v>
      </c>
    </row>
    <row r="146" spans="1:39" x14ac:dyDescent="0.2">
      <c r="A146" s="575" t="s">
        <v>390</v>
      </c>
      <c r="B146" s="576"/>
      <c r="C146" s="577"/>
      <c r="D146" s="102">
        <v>0</v>
      </c>
      <c r="E146" s="72">
        <v>0</v>
      </c>
      <c r="F146" s="172">
        <v>0</v>
      </c>
      <c r="G146" s="72">
        <v>0</v>
      </c>
      <c r="H146" s="172">
        <v>11.8</v>
      </c>
      <c r="I146" s="72">
        <v>0</v>
      </c>
      <c r="J146" s="263">
        <v>0</v>
      </c>
      <c r="K146" s="264">
        <v>0</v>
      </c>
      <c r="L146" s="263">
        <v>0</v>
      </c>
      <c r="M146" s="264">
        <v>0</v>
      </c>
      <c r="N146" s="263">
        <v>0</v>
      </c>
      <c r="O146" s="264">
        <v>0</v>
      </c>
      <c r="P146" s="263">
        <v>0</v>
      </c>
      <c r="Q146" s="42">
        <v>0</v>
      </c>
      <c r="R146" s="263">
        <v>0</v>
      </c>
      <c r="S146" s="42">
        <v>0</v>
      </c>
      <c r="T146" s="263">
        <v>0</v>
      </c>
      <c r="U146" s="42">
        <v>0</v>
      </c>
      <c r="V146" s="263">
        <v>0</v>
      </c>
      <c r="W146" s="42">
        <v>0</v>
      </c>
      <c r="X146" s="263">
        <v>0</v>
      </c>
      <c r="Y146" s="264">
        <v>0</v>
      </c>
      <c r="Z146" s="263">
        <v>0</v>
      </c>
      <c r="AA146" s="42">
        <v>0</v>
      </c>
      <c r="AB146" s="263">
        <v>0</v>
      </c>
      <c r="AC146" s="42">
        <v>0</v>
      </c>
      <c r="AD146" s="263">
        <v>0</v>
      </c>
      <c r="AE146" s="42">
        <v>0</v>
      </c>
      <c r="AF146" s="263">
        <v>0</v>
      </c>
      <c r="AG146" s="42">
        <v>0</v>
      </c>
      <c r="AH146" s="263">
        <v>0</v>
      </c>
      <c r="AI146" s="42">
        <v>0</v>
      </c>
      <c r="AJ146" s="263">
        <v>0</v>
      </c>
      <c r="AK146" s="42">
        <v>0.96</v>
      </c>
      <c r="AL146" s="263">
        <v>0</v>
      </c>
      <c r="AM146" s="42">
        <v>0</v>
      </c>
    </row>
    <row r="147" spans="1:39" x14ac:dyDescent="0.2">
      <c r="A147" s="575" t="s">
        <v>30</v>
      </c>
      <c r="B147" s="576"/>
      <c r="C147" s="577"/>
      <c r="D147" s="102">
        <v>0</v>
      </c>
      <c r="E147" s="72">
        <v>0</v>
      </c>
      <c r="F147" s="172">
        <v>0</v>
      </c>
      <c r="G147" s="72">
        <v>0</v>
      </c>
      <c r="H147" s="85">
        <v>1280.3</v>
      </c>
      <c r="I147" s="48">
        <v>234.5</v>
      </c>
      <c r="J147" s="263">
        <v>200.64</v>
      </c>
      <c r="K147" s="264">
        <v>66.400000000000006</v>
      </c>
      <c r="L147" s="263">
        <v>169.7</v>
      </c>
      <c r="M147" s="264">
        <v>494.62</v>
      </c>
      <c r="N147" s="263">
        <v>1002.4</v>
      </c>
      <c r="O147" s="264">
        <v>693</v>
      </c>
      <c r="P147" s="263">
        <v>962.6</v>
      </c>
      <c r="Q147" s="42">
        <v>994.24</v>
      </c>
      <c r="R147" s="263">
        <v>734.7</v>
      </c>
      <c r="S147" s="42">
        <v>128.6</v>
      </c>
      <c r="T147" s="263">
        <v>790.1</v>
      </c>
      <c r="U147" s="42">
        <v>787.2</v>
      </c>
      <c r="V147" s="263">
        <v>51.4</v>
      </c>
      <c r="W147" s="42">
        <v>1386</v>
      </c>
      <c r="X147" s="263">
        <v>418.8</v>
      </c>
      <c r="Y147" s="264">
        <v>885.47</v>
      </c>
      <c r="Z147" s="263">
        <v>441.6</v>
      </c>
      <c r="AA147" s="42">
        <v>832.19</v>
      </c>
      <c r="AB147" s="263">
        <v>1160.44</v>
      </c>
      <c r="AC147" s="42">
        <v>89.3</v>
      </c>
      <c r="AD147" s="263">
        <v>147.80000000000001</v>
      </c>
      <c r="AE147" s="42">
        <v>5.5</v>
      </c>
      <c r="AF147" s="263">
        <v>18.309999999999999</v>
      </c>
      <c r="AG147" s="42">
        <v>1318.2</v>
      </c>
      <c r="AH147" s="263">
        <v>2.81</v>
      </c>
      <c r="AI147" s="42">
        <v>1141.6600000000001</v>
      </c>
      <c r="AJ147" s="263">
        <v>51.2</v>
      </c>
      <c r="AK147" s="42">
        <v>1001.06</v>
      </c>
      <c r="AL147" s="263">
        <v>21.9</v>
      </c>
      <c r="AM147" s="42">
        <v>836.87</v>
      </c>
    </row>
    <row r="148" spans="1:39" x14ac:dyDescent="0.2">
      <c r="A148" s="575" t="s">
        <v>437</v>
      </c>
      <c r="B148" s="576"/>
      <c r="C148" s="577"/>
      <c r="D148" s="102">
        <v>0</v>
      </c>
      <c r="E148" s="72">
        <v>0</v>
      </c>
      <c r="F148" s="172">
        <v>0</v>
      </c>
      <c r="G148" s="72">
        <v>0</v>
      </c>
      <c r="H148" s="85">
        <v>4620.5200000000004</v>
      </c>
      <c r="I148" s="48">
        <v>745.4</v>
      </c>
      <c r="J148" s="263">
        <v>169.74</v>
      </c>
      <c r="K148" s="264">
        <v>0</v>
      </c>
      <c r="L148" s="263">
        <v>2262.16</v>
      </c>
      <c r="M148" s="264">
        <v>1808</v>
      </c>
      <c r="N148" s="263">
        <v>2965.38</v>
      </c>
      <c r="O148" s="264">
        <v>1167.5</v>
      </c>
      <c r="P148" s="263">
        <v>3764.77</v>
      </c>
      <c r="Q148" s="42">
        <v>817.2</v>
      </c>
      <c r="R148" s="263">
        <v>5004.8500000000004</v>
      </c>
      <c r="S148" s="42">
        <v>1954.9</v>
      </c>
      <c r="T148" s="263">
        <v>4766.49</v>
      </c>
      <c r="U148" s="42">
        <v>2322.1999999999998</v>
      </c>
      <c r="V148" s="263">
        <v>2415.6999999999998</v>
      </c>
      <c r="W148" s="42">
        <v>1457.17</v>
      </c>
      <c r="X148" s="263">
        <v>1319.47</v>
      </c>
      <c r="Y148" s="264">
        <v>386.3</v>
      </c>
      <c r="Z148" s="263">
        <v>1106.47</v>
      </c>
      <c r="AA148" s="42">
        <v>693.7</v>
      </c>
      <c r="AB148" s="263">
        <v>804.6</v>
      </c>
      <c r="AC148" s="42">
        <v>361.67</v>
      </c>
      <c r="AD148" s="263">
        <v>749.2</v>
      </c>
      <c r="AE148" s="42">
        <v>524.29999999999995</v>
      </c>
      <c r="AF148" s="263">
        <v>588.78499999999997</v>
      </c>
      <c r="AG148" s="42">
        <v>366.17</v>
      </c>
      <c r="AH148" s="263">
        <v>140.97999999999999</v>
      </c>
      <c r="AI148" s="42">
        <v>335.64</v>
      </c>
      <c r="AJ148" s="263">
        <v>0</v>
      </c>
      <c r="AK148" s="42">
        <v>596.63</v>
      </c>
      <c r="AL148" s="263">
        <v>4.7</v>
      </c>
      <c r="AM148" s="42">
        <v>1180.55</v>
      </c>
    </row>
    <row r="149" spans="1:39" x14ac:dyDescent="0.2">
      <c r="A149" s="575" t="s">
        <v>31</v>
      </c>
      <c r="B149" s="576"/>
      <c r="C149" s="577"/>
      <c r="D149" s="102">
        <v>7311.4</v>
      </c>
      <c r="E149" s="72">
        <v>1638</v>
      </c>
      <c r="F149" s="172">
        <v>4186</v>
      </c>
      <c r="G149" s="72">
        <v>6791.3</v>
      </c>
      <c r="H149" s="172">
        <v>1195.3</v>
      </c>
      <c r="I149" s="72">
        <v>186.1</v>
      </c>
      <c r="J149" s="263">
        <v>4929.84</v>
      </c>
      <c r="K149" s="264">
        <v>1376.5</v>
      </c>
      <c r="L149" s="263">
        <v>1811.1</v>
      </c>
      <c r="M149" s="264">
        <v>289.8</v>
      </c>
      <c r="N149" s="263">
        <v>1238.5999999999999</v>
      </c>
      <c r="O149" s="264">
        <v>73.5</v>
      </c>
      <c r="P149" s="263">
        <v>1079.3</v>
      </c>
      <c r="Q149" s="42">
        <v>802.7</v>
      </c>
      <c r="R149" s="263">
        <v>789.7</v>
      </c>
      <c r="S149" s="42">
        <v>0</v>
      </c>
      <c r="T149" s="263">
        <v>27.4</v>
      </c>
      <c r="U149" s="42">
        <v>0</v>
      </c>
      <c r="V149" s="263">
        <v>77</v>
      </c>
      <c r="W149" s="42">
        <v>379.8</v>
      </c>
      <c r="X149" s="263">
        <v>0</v>
      </c>
      <c r="Y149" s="264">
        <v>0</v>
      </c>
      <c r="Z149" s="263">
        <v>0</v>
      </c>
      <c r="AA149" s="42">
        <v>0</v>
      </c>
      <c r="AB149" s="263">
        <v>0</v>
      </c>
      <c r="AC149" s="42">
        <v>0</v>
      </c>
      <c r="AD149" s="263">
        <v>1.2</v>
      </c>
      <c r="AE149" s="42">
        <v>0</v>
      </c>
      <c r="AF149" s="263">
        <v>0</v>
      </c>
      <c r="AG149" s="42">
        <v>6.6</v>
      </c>
      <c r="AH149" s="263">
        <v>0</v>
      </c>
      <c r="AI149" s="42">
        <v>0</v>
      </c>
      <c r="AJ149" s="263">
        <v>0</v>
      </c>
      <c r="AK149" s="42">
        <v>0</v>
      </c>
      <c r="AL149" s="263">
        <v>0</v>
      </c>
      <c r="AM149" s="42">
        <v>52.2</v>
      </c>
    </row>
    <row r="150" spans="1:39" x14ac:dyDescent="0.2">
      <c r="A150" s="578" t="s">
        <v>813</v>
      </c>
      <c r="B150" s="579"/>
      <c r="C150" s="662"/>
      <c r="D150" s="102">
        <v>0</v>
      </c>
      <c r="E150" s="72">
        <v>0</v>
      </c>
      <c r="F150" s="172">
        <v>0</v>
      </c>
      <c r="G150" s="72">
        <v>0</v>
      </c>
      <c r="H150" s="172">
        <v>0</v>
      </c>
      <c r="I150" s="72">
        <v>0</v>
      </c>
      <c r="J150" s="263">
        <v>0</v>
      </c>
      <c r="K150" s="264">
        <v>0</v>
      </c>
      <c r="L150" s="263">
        <v>0</v>
      </c>
      <c r="M150" s="264">
        <v>0</v>
      </c>
      <c r="N150" s="263">
        <v>0</v>
      </c>
      <c r="O150" s="264">
        <v>0</v>
      </c>
      <c r="P150" s="263">
        <v>0</v>
      </c>
      <c r="Q150" s="42">
        <v>0</v>
      </c>
      <c r="R150" s="263">
        <v>1.4</v>
      </c>
      <c r="S150" s="42">
        <v>0</v>
      </c>
      <c r="T150" s="263">
        <v>0</v>
      </c>
      <c r="U150" s="42">
        <v>0</v>
      </c>
      <c r="V150" s="263">
        <v>0</v>
      </c>
      <c r="W150" s="42">
        <v>0</v>
      </c>
      <c r="X150" s="263">
        <v>0</v>
      </c>
      <c r="Y150" s="264">
        <v>0</v>
      </c>
      <c r="Z150" s="263">
        <v>0.5</v>
      </c>
      <c r="AA150" s="42">
        <v>0</v>
      </c>
      <c r="AB150" s="263">
        <v>0.6</v>
      </c>
      <c r="AC150" s="42">
        <v>0</v>
      </c>
      <c r="AD150" s="263">
        <v>0</v>
      </c>
      <c r="AE150" s="42">
        <v>0</v>
      </c>
      <c r="AF150" s="263">
        <v>0</v>
      </c>
      <c r="AG150" s="42">
        <v>0</v>
      </c>
      <c r="AH150" s="263">
        <v>0</v>
      </c>
      <c r="AI150" s="42">
        <v>0</v>
      </c>
      <c r="AJ150" s="263">
        <v>0</v>
      </c>
      <c r="AK150" s="42">
        <v>0</v>
      </c>
      <c r="AL150" s="263">
        <v>0</v>
      </c>
      <c r="AM150" s="42">
        <v>0</v>
      </c>
    </row>
    <row r="151" spans="1:39" x14ac:dyDescent="0.2">
      <c r="A151" s="575" t="s">
        <v>814</v>
      </c>
      <c r="B151" s="576"/>
      <c r="C151" s="577"/>
      <c r="D151" s="102">
        <v>0</v>
      </c>
      <c r="E151" s="72">
        <v>0</v>
      </c>
      <c r="F151" s="172">
        <v>0</v>
      </c>
      <c r="G151" s="72">
        <v>0</v>
      </c>
      <c r="H151" s="172">
        <v>0</v>
      </c>
      <c r="I151" s="72">
        <v>0</v>
      </c>
      <c r="J151" s="263">
        <v>0</v>
      </c>
      <c r="K151" s="264">
        <v>0</v>
      </c>
      <c r="L151" s="263">
        <v>1</v>
      </c>
      <c r="M151" s="264">
        <v>0</v>
      </c>
      <c r="N151" s="263">
        <v>7.8</v>
      </c>
      <c r="O151" s="264">
        <v>0</v>
      </c>
      <c r="P151" s="263">
        <v>3.7</v>
      </c>
      <c r="Q151" s="42">
        <v>0</v>
      </c>
      <c r="R151" s="263">
        <v>9.6999999999999993</v>
      </c>
      <c r="S151" s="42">
        <v>0</v>
      </c>
      <c r="T151" s="263">
        <v>0</v>
      </c>
      <c r="U151" s="42">
        <v>0</v>
      </c>
      <c r="V151" s="263">
        <v>0</v>
      </c>
      <c r="W151" s="42">
        <v>0</v>
      </c>
      <c r="X151" s="263">
        <v>0</v>
      </c>
      <c r="Y151" s="264">
        <v>0</v>
      </c>
      <c r="Z151" s="263">
        <v>0</v>
      </c>
      <c r="AA151" s="42">
        <v>0</v>
      </c>
      <c r="AB151" s="263">
        <v>0</v>
      </c>
      <c r="AC151" s="42">
        <v>0</v>
      </c>
      <c r="AD151" s="263">
        <v>0</v>
      </c>
      <c r="AE151" s="42">
        <v>0</v>
      </c>
      <c r="AF151" s="263">
        <v>0</v>
      </c>
      <c r="AG151" s="42">
        <v>0</v>
      </c>
      <c r="AH151" s="263">
        <v>0</v>
      </c>
      <c r="AI151" s="42">
        <v>0</v>
      </c>
      <c r="AJ151" s="263">
        <v>0</v>
      </c>
      <c r="AK151" s="42">
        <v>0</v>
      </c>
      <c r="AL151" s="263">
        <v>0</v>
      </c>
      <c r="AM151" s="42">
        <v>0</v>
      </c>
    </row>
    <row r="152" spans="1:39" x14ac:dyDescent="0.2">
      <c r="A152" s="578" t="s">
        <v>817</v>
      </c>
      <c r="B152" s="579"/>
      <c r="C152" s="662"/>
      <c r="D152" s="102">
        <v>0</v>
      </c>
      <c r="E152" s="72">
        <v>0</v>
      </c>
      <c r="F152" s="172">
        <v>0</v>
      </c>
      <c r="G152" s="72">
        <v>0</v>
      </c>
      <c r="H152" s="172">
        <v>0</v>
      </c>
      <c r="I152" s="72">
        <v>0</v>
      </c>
      <c r="J152" s="263">
        <v>0</v>
      </c>
      <c r="K152" s="264">
        <v>0</v>
      </c>
      <c r="L152" s="263">
        <v>0</v>
      </c>
      <c r="M152" s="264">
        <v>0</v>
      </c>
      <c r="N152" s="263">
        <v>0</v>
      </c>
      <c r="O152" s="264">
        <v>0</v>
      </c>
      <c r="P152" s="263">
        <v>0</v>
      </c>
      <c r="Q152" s="42">
        <v>0</v>
      </c>
      <c r="R152" s="263">
        <v>0</v>
      </c>
      <c r="S152" s="42">
        <v>0</v>
      </c>
      <c r="T152" s="263">
        <v>0</v>
      </c>
      <c r="U152" s="42">
        <v>0</v>
      </c>
      <c r="V152" s="263">
        <v>0</v>
      </c>
      <c r="W152" s="42">
        <v>0</v>
      </c>
      <c r="X152" s="263">
        <v>0</v>
      </c>
      <c r="Y152" s="264">
        <v>0</v>
      </c>
      <c r="Z152" s="263">
        <v>2.6</v>
      </c>
      <c r="AA152" s="42">
        <v>0</v>
      </c>
      <c r="AB152" s="263">
        <v>0</v>
      </c>
      <c r="AC152" s="42">
        <v>0</v>
      </c>
      <c r="AD152" s="263">
        <v>0</v>
      </c>
      <c r="AE152" s="42">
        <v>0</v>
      </c>
      <c r="AF152" s="263">
        <v>0</v>
      </c>
      <c r="AG152" s="42">
        <v>0</v>
      </c>
      <c r="AH152" s="263">
        <v>0</v>
      </c>
      <c r="AI152" s="42">
        <v>0</v>
      </c>
      <c r="AJ152" s="263">
        <v>0</v>
      </c>
      <c r="AK152" s="42">
        <v>0</v>
      </c>
      <c r="AL152" s="263">
        <v>0</v>
      </c>
      <c r="AM152" s="42">
        <v>0</v>
      </c>
    </row>
    <row r="153" spans="1:39" x14ac:dyDescent="0.2">
      <c r="A153" s="575" t="s">
        <v>799</v>
      </c>
      <c r="B153" s="576"/>
      <c r="C153" s="577"/>
      <c r="D153" s="102">
        <v>0</v>
      </c>
      <c r="E153" s="72">
        <v>0</v>
      </c>
      <c r="F153" s="172">
        <v>0</v>
      </c>
      <c r="G153" s="72">
        <v>0</v>
      </c>
      <c r="H153" s="172">
        <v>0</v>
      </c>
      <c r="I153" s="72">
        <v>322.8</v>
      </c>
      <c r="J153" s="263">
        <v>10.039999999999999</v>
      </c>
      <c r="K153" s="264">
        <v>0</v>
      </c>
      <c r="L153" s="263">
        <v>1</v>
      </c>
      <c r="M153" s="264">
        <v>0</v>
      </c>
      <c r="N153" s="263">
        <v>1.3</v>
      </c>
      <c r="O153" s="264">
        <v>0</v>
      </c>
      <c r="P153" s="263">
        <v>10.4</v>
      </c>
      <c r="Q153" s="42">
        <v>2.2000000000000002</v>
      </c>
      <c r="R153" s="263">
        <v>65</v>
      </c>
      <c r="S153" s="42">
        <v>0</v>
      </c>
      <c r="T153" s="263">
        <v>0.6</v>
      </c>
      <c r="U153" s="42">
        <v>0</v>
      </c>
      <c r="V153" s="263">
        <v>0</v>
      </c>
      <c r="W153" s="42">
        <v>0</v>
      </c>
      <c r="X153" s="263">
        <v>5.2</v>
      </c>
      <c r="Y153" s="264">
        <v>0</v>
      </c>
      <c r="Z153" s="263">
        <v>0</v>
      </c>
      <c r="AA153" s="42">
        <v>0</v>
      </c>
      <c r="AB153" s="263">
        <v>0</v>
      </c>
      <c r="AC153" s="42">
        <v>0</v>
      </c>
      <c r="AD153" s="263">
        <v>0</v>
      </c>
      <c r="AE153" s="42">
        <v>0</v>
      </c>
      <c r="AF153" s="263">
        <v>0</v>
      </c>
      <c r="AG153" s="42">
        <v>2.4500000000000002</v>
      </c>
      <c r="AH153" s="263">
        <v>0</v>
      </c>
      <c r="AI153" s="42">
        <v>0</v>
      </c>
      <c r="AJ153" s="263">
        <v>0</v>
      </c>
      <c r="AK153" s="42">
        <v>0</v>
      </c>
      <c r="AL153" s="263">
        <v>0</v>
      </c>
      <c r="AM153" s="42">
        <v>0</v>
      </c>
    </row>
    <row r="154" spans="1:39" x14ac:dyDescent="0.2">
      <c r="A154" s="575" t="s">
        <v>821</v>
      </c>
      <c r="B154" s="576"/>
      <c r="C154" s="577"/>
      <c r="D154" s="102">
        <v>0</v>
      </c>
      <c r="E154" s="72">
        <v>0</v>
      </c>
      <c r="F154" s="102">
        <v>0</v>
      </c>
      <c r="G154" s="72">
        <v>0</v>
      </c>
      <c r="H154" s="102">
        <v>0</v>
      </c>
      <c r="I154" s="72">
        <v>0</v>
      </c>
      <c r="J154" s="102">
        <v>0</v>
      </c>
      <c r="K154" s="72">
        <v>0</v>
      </c>
      <c r="L154" s="102">
        <v>0</v>
      </c>
      <c r="M154" s="72">
        <v>0</v>
      </c>
      <c r="N154" s="102">
        <v>0</v>
      </c>
      <c r="O154" s="72">
        <v>0</v>
      </c>
      <c r="P154" s="102">
        <v>0</v>
      </c>
      <c r="Q154" s="72">
        <v>0</v>
      </c>
      <c r="R154" s="102">
        <v>0</v>
      </c>
      <c r="S154" s="72">
        <v>0</v>
      </c>
      <c r="T154" s="102">
        <v>0</v>
      </c>
      <c r="U154" s="72">
        <v>0</v>
      </c>
      <c r="V154" s="102">
        <v>0</v>
      </c>
      <c r="W154" s="72">
        <v>0</v>
      </c>
      <c r="X154" s="102">
        <v>0</v>
      </c>
      <c r="Y154" s="72">
        <v>0</v>
      </c>
      <c r="Z154" s="102">
        <v>0</v>
      </c>
      <c r="AA154" s="72">
        <v>0</v>
      </c>
      <c r="AB154" s="102">
        <v>0</v>
      </c>
      <c r="AC154" s="72">
        <v>0</v>
      </c>
      <c r="AD154" s="102">
        <v>0</v>
      </c>
      <c r="AE154" s="72">
        <v>0</v>
      </c>
      <c r="AF154" s="102">
        <v>0</v>
      </c>
      <c r="AG154" s="72">
        <v>0</v>
      </c>
      <c r="AH154" s="102">
        <v>0</v>
      </c>
      <c r="AI154" s="72">
        <v>0</v>
      </c>
      <c r="AJ154" s="102">
        <v>0</v>
      </c>
      <c r="AK154" s="72">
        <v>0</v>
      </c>
      <c r="AL154" s="263">
        <v>25</v>
      </c>
      <c r="AM154" s="42">
        <v>0</v>
      </c>
    </row>
    <row r="155" spans="1:39" x14ac:dyDescent="0.2">
      <c r="A155" s="575" t="s">
        <v>802</v>
      </c>
      <c r="B155" s="576"/>
      <c r="C155" s="577"/>
      <c r="D155" s="102">
        <v>0</v>
      </c>
      <c r="E155" s="72">
        <v>0</v>
      </c>
      <c r="F155" s="172">
        <v>0</v>
      </c>
      <c r="G155" s="72">
        <v>0</v>
      </c>
      <c r="H155" s="172">
        <v>0</v>
      </c>
      <c r="I155" s="72">
        <v>181.2</v>
      </c>
      <c r="J155" s="263">
        <v>0</v>
      </c>
      <c r="K155" s="264">
        <v>68</v>
      </c>
      <c r="L155" s="263">
        <v>2.6</v>
      </c>
      <c r="M155" s="264">
        <v>2.5</v>
      </c>
      <c r="N155" s="263">
        <v>12.9</v>
      </c>
      <c r="O155" s="264">
        <v>0</v>
      </c>
      <c r="P155" s="263">
        <v>172.5</v>
      </c>
      <c r="Q155" s="42">
        <v>5.3</v>
      </c>
      <c r="R155" s="263">
        <v>65.400000000000006</v>
      </c>
      <c r="S155" s="42">
        <v>0</v>
      </c>
      <c r="T155" s="263">
        <v>39.1</v>
      </c>
      <c r="U155" s="42">
        <v>0</v>
      </c>
      <c r="V155" s="263">
        <v>6.5</v>
      </c>
      <c r="W155" s="42">
        <v>0</v>
      </c>
      <c r="X155" s="263">
        <v>0</v>
      </c>
      <c r="Y155" s="264">
        <v>0</v>
      </c>
      <c r="Z155" s="263">
        <v>3.4</v>
      </c>
      <c r="AA155" s="42">
        <v>0</v>
      </c>
      <c r="AB155" s="263">
        <v>1.5</v>
      </c>
      <c r="AC155" s="42">
        <v>0</v>
      </c>
      <c r="AD155" s="263">
        <v>15</v>
      </c>
      <c r="AE155" s="42">
        <v>0</v>
      </c>
      <c r="AF155" s="263">
        <v>0</v>
      </c>
      <c r="AG155" s="42">
        <v>0.18</v>
      </c>
      <c r="AH155" s="263">
        <v>0</v>
      </c>
      <c r="AI155" s="42">
        <v>0</v>
      </c>
      <c r="AJ155" s="263">
        <v>0</v>
      </c>
      <c r="AK155" s="42">
        <v>0</v>
      </c>
      <c r="AL155" s="263">
        <v>10</v>
      </c>
      <c r="AM155" s="42">
        <v>0</v>
      </c>
    </row>
    <row r="156" spans="1:39" x14ac:dyDescent="0.2">
      <c r="A156" s="578" t="s">
        <v>818</v>
      </c>
      <c r="B156" s="579"/>
      <c r="C156" s="662"/>
      <c r="D156" s="102">
        <v>0</v>
      </c>
      <c r="E156" s="72">
        <v>0</v>
      </c>
      <c r="F156" s="172">
        <v>0</v>
      </c>
      <c r="G156" s="72">
        <v>0</v>
      </c>
      <c r="H156" s="172">
        <v>0</v>
      </c>
      <c r="I156" s="72">
        <v>0</v>
      </c>
      <c r="J156" s="263">
        <v>0</v>
      </c>
      <c r="K156" s="264">
        <v>0</v>
      </c>
      <c r="L156" s="263">
        <v>0</v>
      </c>
      <c r="M156" s="264">
        <v>0</v>
      </c>
      <c r="N156" s="263">
        <v>0</v>
      </c>
      <c r="O156" s="264">
        <v>0</v>
      </c>
      <c r="P156" s="263">
        <v>0</v>
      </c>
      <c r="Q156" s="42">
        <v>0</v>
      </c>
      <c r="R156" s="263">
        <v>0</v>
      </c>
      <c r="S156" s="42">
        <v>0</v>
      </c>
      <c r="T156" s="263">
        <v>0</v>
      </c>
      <c r="U156" s="42">
        <v>0</v>
      </c>
      <c r="V156" s="263">
        <v>2.4</v>
      </c>
      <c r="W156" s="42">
        <v>0</v>
      </c>
      <c r="X156" s="263">
        <v>0</v>
      </c>
      <c r="Y156" s="264">
        <v>0</v>
      </c>
      <c r="Z156" s="263">
        <v>0</v>
      </c>
      <c r="AA156" s="42">
        <v>0</v>
      </c>
      <c r="AB156" s="263">
        <v>0</v>
      </c>
      <c r="AC156" s="42">
        <v>0</v>
      </c>
      <c r="AD156" s="263">
        <v>0</v>
      </c>
      <c r="AE156" s="42">
        <v>0</v>
      </c>
      <c r="AF156" s="263">
        <v>0</v>
      </c>
      <c r="AG156" s="42">
        <v>0</v>
      </c>
      <c r="AH156" s="263">
        <v>0</v>
      </c>
      <c r="AI156" s="42">
        <v>0</v>
      </c>
      <c r="AJ156" s="263">
        <v>0</v>
      </c>
      <c r="AK156" s="42">
        <v>0</v>
      </c>
      <c r="AL156" s="263">
        <v>0</v>
      </c>
      <c r="AM156" s="42">
        <v>0</v>
      </c>
    </row>
    <row r="157" spans="1:39" x14ac:dyDescent="0.2">
      <c r="A157" s="575" t="s">
        <v>807</v>
      </c>
      <c r="B157" s="576"/>
      <c r="C157" s="577"/>
      <c r="D157" s="102">
        <v>0</v>
      </c>
      <c r="E157" s="72">
        <v>0</v>
      </c>
      <c r="F157" s="172">
        <v>0</v>
      </c>
      <c r="G157" s="72">
        <v>0</v>
      </c>
      <c r="H157" s="172">
        <v>0</v>
      </c>
      <c r="I157" s="72">
        <v>0</v>
      </c>
      <c r="J157" s="263">
        <v>3.04</v>
      </c>
      <c r="K157" s="264">
        <v>0</v>
      </c>
      <c r="L157" s="263">
        <v>20</v>
      </c>
      <c r="M157" s="264">
        <v>0</v>
      </c>
      <c r="N157" s="263">
        <v>0.5</v>
      </c>
      <c r="O157" s="264">
        <v>0</v>
      </c>
      <c r="P157" s="263">
        <v>0</v>
      </c>
      <c r="Q157" s="42">
        <v>0</v>
      </c>
      <c r="R157" s="263">
        <v>8.6999999999999993</v>
      </c>
      <c r="S157" s="42">
        <v>0</v>
      </c>
      <c r="T157" s="263">
        <v>5.0999999999999996</v>
      </c>
      <c r="U157" s="42">
        <v>0</v>
      </c>
      <c r="V157" s="263">
        <v>0</v>
      </c>
      <c r="W157" s="42">
        <v>0</v>
      </c>
      <c r="X157" s="263">
        <v>0</v>
      </c>
      <c r="Y157" s="264">
        <v>0</v>
      </c>
      <c r="Z157" s="263">
        <v>0</v>
      </c>
      <c r="AA157" s="42">
        <v>0</v>
      </c>
      <c r="AB157" s="263">
        <v>0</v>
      </c>
      <c r="AC157" s="42">
        <v>0</v>
      </c>
      <c r="AD157" s="263">
        <v>0</v>
      </c>
      <c r="AE157" s="42">
        <v>0</v>
      </c>
      <c r="AF157" s="263">
        <v>0</v>
      </c>
      <c r="AG157" s="42">
        <v>0</v>
      </c>
      <c r="AH157" s="263">
        <v>0</v>
      </c>
      <c r="AI157" s="42">
        <v>0</v>
      </c>
      <c r="AJ157" s="263">
        <v>0</v>
      </c>
      <c r="AK157" s="42">
        <v>0</v>
      </c>
      <c r="AL157" s="263">
        <v>0</v>
      </c>
      <c r="AM157" s="42">
        <v>0</v>
      </c>
    </row>
    <row r="158" spans="1:39" x14ac:dyDescent="0.2">
      <c r="A158" s="575" t="s">
        <v>803</v>
      </c>
      <c r="B158" s="576"/>
      <c r="C158" s="577"/>
      <c r="D158" s="102">
        <v>0</v>
      </c>
      <c r="E158" s="72">
        <v>0</v>
      </c>
      <c r="F158" s="172">
        <v>0</v>
      </c>
      <c r="G158" s="72">
        <v>0</v>
      </c>
      <c r="H158" s="172">
        <v>0</v>
      </c>
      <c r="I158" s="72">
        <v>0</v>
      </c>
      <c r="J158" s="102">
        <v>0</v>
      </c>
      <c r="K158" s="72">
        <v>0</v>
      </c>
      <c r="L158" s="172">
        <v>0</v>
      </c>
      <c r="M158" s="72">
        <v>0</v>
      </c>
      <c r="N158" s="172">
        <v>0</v>
      </c>
      <c r="O158" s="72">
        <v>0</v>
      </c>
      <c r="P158" s="102">
        <v>0</v>
      </c>
      <c r="Q158" s="72">
        <v>0</v>
      </c>
      <c r="R158" s="172">
        <v>0</v>
      </c>
      <c r="S158" s="72">
        <v>0</v>
      </c>
      <c r="T158" s="172">
        <v>0</v>
      </c>
      <c r="U158" s="72">
        <v>0</v>
      </c>
      <c r="V158" s="102">
        <v>0</v>
      </c>
      <c r="W158" s="72">
        <v>0</v>
      </c>
      <c r="X158" s="172">
        <v>0</v>
      </c>
      <c r="Y158" s="72">
        <v>0</v>
      </c>
      <c r="Z158" s="172">
        <v>0</v>
      </c>
      <c r="AA158" s="72">
        <v>0</v>
      </c>
      <c r="AB158" s="263">
        <v>0</v>
      </c>
      <c r="AC158" s="42">
        <v>0</v>
      </c>
      <c r="AD158" s="263">
        <v>116</v>
      </c>
      <c r="AE158" s="42">
        <v>0</v>
      </c>
      <c r="AF158" s="263">
        <v>0</v>
      </c>
      <c r="AG158" s="42">
        <v>0</v>
      </c>
      <c r="AH158" s="263">
        <v>0</v>
      </c>
      <c r="AI158" s="42">
        <v>0</v>
      </c>
      <c r="AJ158" s="263">
        <v>0</v>
      </c>
      <c r="AK158" s="42">
        <v>0</v>
      </c>
      <c r="AL158" s="263">
        <v>0</v>
      </c>
      <c r="AM158" s="42">
        <v>0</v>
      </c>
    </row>
    <row r="159" spans="1:39" x14ac:dyDescent="0.2">
      <c r="A159" s="575" t="s">
        <v>819</v>
      </c>
      <c r="B159" s="576"/>
      <c r="C159" s="576"/>
      <c r="D159" s="102">
        <v>0</v>
      </c>
      <c r="E159" s="72">
        <v>0</v>
      </c>
      <c r="F159" s="172">
        <v>0</v>
      </c>
      <c r="G159" s="72">
        <v>0</v>
      </c>
      <c r="H159" s="172">
        <v>0</v>
      </c>
      <c r="I159" s="72">
        <v>0</v>
      </c>
      <c r="J159" s="263">
        <v>0</v>
      </c>
      <c r="K159" s="264">
        <v>0</v>
      </c>
      <c r="L159" s="263">
        <v>0.8</v>
      </c>
      <c r="M159" s="264">
        <v>0</v>
      </c>
      <c r="N159" s="263">
        <v>12.7</v>
      </c>
      <c r="O159" s="264">
        <v>0</v>
      </c>
      <c r="P159" s="263">
        <v>0</v>
      </c>
      <c r="Q159" s="42">
        <v>0</v>
      </c>
      <c r="R159" s="263">
        <v>24.8</v>
      </c>
      <c r="S159" s="42">
        <v>0</v>
      </c>
      <c r="T159" s="263">
        <v>35</v>
      </c>
      <c r="U159" s="42">
        <v>0</v>
      </c>
      <c r="V159" s="263">
        <v>12</v>
      </c>
      <c r="W159" s="42">
        <v>0</v>
      </c>
      <c r="X159" s="263">
        <v>0</v>
      </c>
      <c r="Y159" s="264">
        <v>0</v>
      </c>
      <c r="Z159" s="263">
        <v>0</v>
      </c>
      <c r="AA159" s="42">
        <v>0</v>
      </c>
      <c r="AB159" s="263">
        <v>0</v>
      </c>
      <c r="AC159" s="42">
        <v>0</v>
      </c>
      <c r="AD159" s="263">
        <v>0</v>
      </c>
      <c r="AE159" s="42">
        <v>0</v>
      </c>
      <c r="AF159" s="263">
        <v>0</v>
      </c>
      <c r="AG159" s="42">
        <v>0</v>
      </c>
      <c r="AH159" s="263">
        <v>0</v>
      </c>
      <c r="AI159" s="42">
        <v>0</v>
      </c>
      <c r="AJ159" s="263">
        <v>0</v>
      </c>
      <c r="AK159" s="42">
        <v>0</v>
      </c>
      <c r="AL159" s="263">
        <v>0</v>
      </c>
      <c r="AM159" s="42">
        <v>0</v>
      </c>
    </row>
    <row r="160" spans="1:39" x14ac:dyDescent="0.2">
      <c r="A160" s="575" t="s">
        <v>574</v>
      </c>
      <c r="B160" s="576"/>
      <c r="C160" s="577"/>
      <c r="D160" s="102">
        <v>0</v>
      </c>
      <c r="E160" s="72">
        <v>0</v>
      </c>
      <c r="F160" s="172">
        <v>0</v>
      </c>
      <c r="G160" s="72">
        <v>0</v>
      </c>
      <c r="H160" s="172">
        <v>0</v>
      </c>
      <c r="I160" s="72">
        <v>0</v>
      </c>
      <c r="J160" s="263">
        <v>0</v>
      </c>
      <c r="K160" s="264">
        <v>0</v>
      </c>
      <c r="L160" s="263">
        <v>0</v>
      </c>
      <c r="M160" s="264">
        <v>0</v>
      </c>
      <c r="N160" s="263">
        <v>0</v>
      </c>
      <c r="O160" s="264">
        <v>0</v>
      </c>
      <c r="P160" s="263">
        <v>0</v>
      </c>
      <c r="Q160" s="42">
        <v>0</v>
      </c>
      <c r="R160" s="263">
        <v>10</v>
      </c>
      <c r="S160" s="42">
        <v>0</v>
      </c>
      <c r="T160" s="263">
        <v>15</v>
      </c>
      <c r="U160" s="42">
        <v>0</v>
      </c>
      <c r="V160" s="263">
        <v>0</v>
      </c>
      <c r="W160" s="42">
        <v>0</v>
      </c>
      <c r="X160" s="263">
        <v>0</v>
      </c>
      <c r="Y160" s="264">
        <v>0</v>
      </c>
      <c r="Z160" s="263">
        <v>0</v>
      </c>
      <c r="AA160" s="42">
        <v>0</v>
      </c>
      <c r="AB160" s="263">
        <v>0</v>
      </c>
      <c r="AC160" s="42">
        <v>0</v>
      </c>
      <c r="AD160" s="263">
        <v>0</v>
      </c>
      <c r="AE160" s="42">
        <v>0</v>
      </c>
      <c r="AF160" s="263">
        <v>0</v>
      </c>
      <c r="AG160" s="42">
        <v>0</v>
      </c>
      <c r="AH160" s="263">
        <v>0</v>
      </c>
      <c r="AI160" s="42">
        <v>0</v>
      </c>
      <c r="AJ160" s="263">
        <v>0</v>
      </c>
      <c r="AK160" s="42">
        <v>0</v>
      </c>
      <c r="AL160" s="263">
        <v>0</v>
      </c>
      <c r="AM160" s="42">
        <v>0</v>
      </c>
    </row>
    <row r="161" spans="1:39" x14ac:dyDescent="0.2">
      <c r="A161" s="575" t="s">
        <v>518</v>
      </c>
      <c r="B161" s="576"/>
      <c r="C161" s="577"/>
      <c r="D161" s="102">
        <v>0</v>
      </c>
      <c r="E161" s="72">
        <v>0</v>
      </c>
      <c r="F161" s="172">
        <v>0</v>
      </c>
      <c r="G161" s="72">
        <v>0</v>
      </c>
      <c r="H161" s="85">
        <v>86</v>
      </c>
      <c r="I161" s="48">
        <v>0</v>
      </c>
      <c r="J161" s="263">
        <v>8.0399999999999991</v>
      </c>
      <c r="K161" s="264">
        <v>0</v>
      </c>
      <c r="L161" s="263">
        <v>0</v>
      </c>
      <c r="M161" s="264">
        <v>0</v>
      </c>
      <c r="N161" s="263">
        <v>0</v>
      </c>
      <c r="O161" s="264">
        <v>0</v>
      </c>
      <c r="P161" s="263">
        <v>247</v>
      </c>
      <c r="Q161" s="42">
        <v>0</v>
      </c>
      <c r="R161" s="263">
        <v>366.8</v>
      </c>
      <c r="S161" s="42">
        <v>0</v>
      </c>
      <c r="T161" s="263">
        <v>159</v>
      </c>
      <c r="U161" s="42">
        <v>0</v>
      </c>
      <c r="V161" s="263">
        <v>8.6</v>
      </c>
      <c r="W161" s="42">
        <v>0</v>
      </c>
      <c r="X161" s="263">
        <v>0</v>
      </c>
      <c r="Y161" s="264">
        <v>0</v>
      </c>
      <c r="Z161" s="263">
        <v>0</v>
      </c>
      <c r="AA161" s="42">
        <v>0</v>
      </c>
      <c r="AB161" s="263">
        <v>0</v>
      </c>
      <c r="AC161" s="42">
        <v>0</v>
      </c>
      <c r="AD161" s="263">
        <v>0</v>
      </c>
      <c r="AE161" s="42">
        <v>0</v>
      </c>
      <c r="AF161" s="263">
        <v>0</v>
      </c>
      <c r="AG161" s="42">
        <v>0</v>
      </c>
      <c r="AH161" s="263">
        <v>0</v>
      </c>
      <c r="AI161" s="42">
        <v>0</v>
      </c>
      <c r="AJ161" s="263">
        <v>0</v>
      </c>
      <c r="AK161" s="42">
        <v>0</v>
      </c>
      <c r="AL161" s="263">
        <v>0</v>
      </c>
      <c r="AM161" s="42">
        <v>0</v>
      </c>
    </row>
    <row r="162" spans="1:39" x14ac:dyDescent="0.2">
      <c r="A162" s="575" t="s">
        <v>302</v>
      </c>
      <c r="B162" s="576"/>
      <c r="C162" s="577"/>
      <c r="D162" s="102">
        <v>1510.4</v>
      </c>
      <c r="E162" s="72">
        <v>1523.6</v>
      </c>
      <c r="F162" s="172">
        <v>21.9</v>
      </c>
      <c r="G162" s="72">
        <v>900</v>
      </c>
      <c r="H162" s="85">
        <v>452.8</v>
      </c>
      <c r="I162" s="48">
        <v>2060.1</v>
      </c>
      <c r="J162" s="263">
        <v>806.24</v>
      </c>
      <c r="K162" s="264">
        <v>1340.7</v>
      </c>
      <c r="L162" s="263">
        <v>697.3</v>
      </c>
      <c r="M162" s="264">
        <v>1537</v>
      </c>
      <c r="N162" s="263">
        <v>1151.7</v>
      </c>
      <c r="O162" s="264">
        <v>2301.1</v>
      </c>
      <c r="P162" s="263">
        <v>1543.3</v>
      </c>
      <c r="Q162" s="42">
        <v>1721</v>
      </c>
      <c r="R162" s="263">
        <v>971.5</v>
      </c>
      <c r="S162" s="42">
        <v>1974.7</v>
      </c>
      <c r="T162" s="263">
        <v>822</v>
      </c>
      <c r="U162" s="42">
        <v>3105.9</v>
      </c>
      <c r="V162" s="263">
        <v>477.7</v>
      </c>
      <c r="W162" s="42">
        <v>650.5</v>
      </c>
      <c r="X162" s="263">
        <v>285.39999999999998</v>
      </c>
      <c r="Y162" s="264">
        <v>153</v>
      </c>
      <c r="Z162" s="263">
        <v>206.5</v>
      </c>
      <c r="AA162" s="42">
        <v>235.6</v>
      </c>
      <c r="AB162" s="263">
        <v>65.599999999999994</v>
      </c>
      <c r="AC162" s="42">
        <v>140.30000000000001</v>
      </c>
      <c r="AD162" s="263">
        <v>170.2</v>
      </c>
      <c r="AE162" s="42">
        <v>33.700000000000003</v>
      </c>
      <c r="AF162" s="263">
        <v>41.15</v>
      </c>
      <c r="AG162" s="42">
        <v>107.33</v>
      </c>
      <c r="AH162" s="263">
        <v>55.33</v>
      </c>
      <c r="AI162" s="42">
        <v>183.43</v>
      </c>
      <c r="AJ162" s="263">
        <v>0</v>
      </c>
      <c r="AK162" s="42">
        <v>250.32</v>
      </c>
      <c r="AL162" s="263">
        <v>1.85</v>
      </c>
      <c r="AM162" s="42">
        <v>156.82</v>
      </c>
    </row>
    <row r="163" spans="1:39" x14ac:dyDescent="0.2">
      <c r="A163" s="575" t="s">
        <v>37</v>
      </c>
      <c r="B163" s="576"/>
      <c r="C163" s="577"/>
      <c r="D163" s="102">
        <v>0</v>
      </c>
      <c r="E163" s="72">
        <v>0</v>
      </c>
      <c r="F163" s="172">
        <v>0</v>
      </c>
      <c r="G163" s="72">
        <v>0</v>
      </c>
      <c r="H163" s="172">
        <v>5.2</v>
      </c>
      <c r="I163" s="72">
        <v>0</v>
      </c>
      <c r="J163" s="263">
        <v>16.04</v>
      </c>
      <c r="K163" s="264">
        <v>0</v>
      </c>
      <c r="L163" s="263">
        <v>10.9</v>
      </c>
      <c r="M163" s="264">
        <v>0</v>
      </c>
      <c r="N163" s="263">
        <v>18.8</v>
      </c>
      <c r="O163" s="264">
        <v>0</v>
      </c>
      <c r="P163" s="263">
        <v>13</v>
      </c>
      <c r="Q163" s="42">
        <v>0</v>
      </c>
      <c r="R163" s="263">
        <v>21.7</v>
      </c>
      <c r="S163" s="42">
        <v>0</v>
      </c>
      <c r="T163" s="263">
        <v>12.5</v>
      </c>
      <c r="U163" s="42">
        <v>0</v>
      </c>
      <c r="V163" s="263">
        <v>4.9000000000000004</v>
      </c>
      <c r="W163" s="42">
        <v>0</v>
      </c>
      <c r="X163" s="263">
        <v>5.3</v>
      </c>
      <c r="Y163" s="264">
        <v>0</v>
      </c>
      <c r="Z163" s="263">
        <v>0.7</v>
      </c>
      <c r="AA163" s="42">
        <v>0</v>
      </c>
      <c r="AB163" s="263">
        <v>1.5</v>
      </c>
      <c r="AC163" s="42">
        <v>0</v>
      </c>
      <c r="AD163" s="263">
        <v>0</v>
      </c>
      <c r="AE163" s="42">
        <v>0</v>
      </c>
      <c r="AF163" s="263"/>
      <c r="AG163" s="42">
        <v>0</v>
      </c>
      <c r="AH163" s="263">
        <v>0</v>
      </c>
      <c r="AI163" s="42">
        <v>0</v>
      </c>
      <c r="AJ163" s="263">
        <v>0</v>
      </c>
      <c r="AK163" s="42">
        <v>0</v>
      </c>
      <c r="AL163" s="263">
        <v>2.78</v>
      </c>
      <c r="AM163" s="42">
        <v>0</v>
      </c>
    </row>
    <row r="164" spans="1:39" x14ac:dyDescent="0.2">
      <c r="A164" s="575" t="s">
        <v>442</v>
      </c>
      <c r="B164" s="576"/>
      <c r="C164" s="577"/>
      <c r="D164" s="102">
        <v>46.2</v>
      </c>
      <c r="E164" s="72">
        <v>0</v>
      </c>
      <c r="F164" s="172">
        <v>7.2</v>
      </c>
      <c r="G164" s="72">
        <v>15.6</v>
      </c>
      <c r="H164" s="172">
        <v>137.69999999999999</v>
      </c>
      <c r="I164" s="72">
        <v>36.4</v>
      </c>
      <c r="J164" s="263">
        <v>199.24</v>
      </c>
      <c r="K164" s="264">
        <v>54.1</v>
      </c>
      <c r="L164" s="263">
        <v>251.6</v>
      </c>
      <c r="M164" s="264">
        <v>4</v>
      </c>
      <c r="N164" s="263">
        <v>350.2</v>
      </c>
      <c r="O164" s="264">
        <v>6.5</v>
      </c>
      <c r="P164" s="263">
        <v>225</v>
      </c>
      <c r="Q164" s="42">
        <v>25.9</v>
      </c>
      <c r="R164" s="263">
        <v>67.7</v>
      </c>
      <c r="S164" s="42">
        <v>10.5</v>
      </c>
      <c r="T164" s="263">
        <v>91</v>
      </c>
      <c r="U164" s="42">
        <v>10.7</v>
      </c>
      <c r="V164" s="263">
        <v>16.399999999999999</v>
      </c>
      <c r="W164" s="42">
        <v>4.8</v>
      </c>
      <c r="X164" s="263">
        <v>1.2</v>
      </c>
      <c r="Y164" s="264">
        <v>0</v>
      </c>
      <c r="Z164" s="263">
        <v>13.7</v>
      </c>
      <c r="AA164" s="42">
        <v>0</v>
      </c>
      <c r="AB164" s="263">
        <v>2.4</v>
      </c>
      <c r="AC164" s="42">
        <v>1.6</v>
      </c>
      <c r="AD164" s="263">
        <v>9.1999999999999993</v>
      </c>
      <c r="AE164" s="42">
        <v>0</v>
      </c>
      <c r="AF164" s="263">
        <v>3.1</v>
      </c>
      <c r="AG164" s="42">
        <v>4.96</v>
      </c>
      <c r="AH164" s="263">
        <v>0</v>
      </c>
      <c r="AI164" s="42">
        <v>0</v>
      </c>
      <c r="AJ164" s="263">
        <v>0</v>
      </c>
      <c r="AK164" s="42">
        <v>0</v>
      </c>
      <c r="AL164" s="263">
        <v>75.959999999999994</v>
      </c>
      <c r="AM164" s="42">
        <v>4.53</v>
      </c>
    </row>
    <row r="165" spans="1:39" x14ac:dyDescent="0.2">
      <c r="A165" s="578" t="s">
        <v>601</v>
      </c>
      <c r="B165" s="579"/>
      <c r="C165" s="662"/>
      <c r="D165" s="102">
        <v>0</v>
      </c>
      <c r="E165" s="72">
        <v>0</v>
      </c>
      <c r="F165" s="172">
        <v>0</v>
      </c>
      <c r="G165" s="72">
        <v>0</v>
      </c>
      <c r="H165" s="172">
        <v>1</v>
      </c>
      <c r="I165" s="72">
        <v>1.8</v>
      </c>
      <c r="J165" s="263">
        <v>0</v>
      </c>
      <c r="K165" s="264">
        <v>0</v>
      </c>
      <c r="L165" s="263">
        <v>10.4</v>
      </c>
      <c r="M165" s="264">
        <v>0</v>
      </c>
      <c r="N165" s="263">
        <v>0</v>
      </c>
      <c r="O165" s="264">
        <v>0</v>
      </c>
      <c r="P165" s="263">
        <v>0</v>
      </c>
      <c r="Q165" s="42">
        <v>0</v>
      </c>
      <c r="R165" s="263">
        <v>0</v>
      </c>
      <c r="S165" s="42">
        <v>0</v>
      </c>
      <c r="T165" s="263">
        <v>0</v>
      </c>
      <c r="U165" s="42">
        <v>0</v>
      </c>
      <c r="V165" s="263">
        <v>0</v>
      </c>
      <c r="W165" s="42">
        <v>0</v>
      </c>
      <c r="X165" s="263">
        <v>0</v>
      </c>
      <c r="Y165" s="264">
        <v>0</v>
      </c>
      <c r="Z165" s="263">
        <v>0</v>
      </c>
      <c r="AA165" s="42">
        <v>0</v>
      </c>
      <c r="AB165" s="263">
        <v>0</v>
      </c>
      <c r="AC165" s="42">
        <v>0</v>
      </c>
      <c r="AD165" s="263">
        <v>0</v>
      </c>
      <c r="AE165" s="42">
        <v>0</v>
      </c>
      <c r="AF165" s="263"/>
      <c r="AG165" s="42">
        <v>0</v>
      </c>
      <c r="AH165" s="263">
        <v>0</v>
      </c>
      <c r="AI165" s="42">
        <v>0</v>
      </c>
      <c r="AJ165" s="263">
        <v>0</v>
      </c>
      <c r="AK165" s="42">
        <v>0</v>
      </c>
      <c r="AL165" s="263">
        <v>0</v>
      </c>
      <c r="AM165" s="42">
        <v>0</v>
      </c>
    </row>
    <row r="166" spans="1:39" x14ac:dyDescent="0.2">
      <c r="A166" s="578" t="s">
        <v>305</v>
      </c>
      <c r="B166" s="579"/>
      <c r="C166" s="662"/>
      <c r="D166" s="102">
        <v>0</v>
      </c>
      <c r="E166" s="72">
        <v>0</v>
      </c>
      <c r="F166" s="172">
        <v>0</v>
      </c>
      <c r="G166" s="72">
        <v>0</v>
      </c>
      <c r="H166" s="172">
        <v>0</v>
      </c>
      <c r="I166" s="72">
        <v>0</v>
      </c>
      <c r="J166" s="263">
        <v>0</v>
      </c>
      <c r="K166" s="264">
        <v>0</v>
      </c>
      <c r="L166" s="263">
        <v>0</v>
      </c>
      <c r="M166" s="264">
        <v>0</v>
      </c>
      <c r="N166" s="263">
        <v>0</v>
      </c>
      <c r="O166" s="264">
        <v>0</v>
      </c>
      <c r="P166" s="263">
        <v>0</v>
      </c>
      <c r="Q166" s="42">
        <v>0</v>
      </c>
      <c r="R166" s="263">
        <v>0</v>
      </c>
      <c r="S166" s="42">
        <v>0</v>
      </c>
      <c r="T166" s="263">
        <v>0</v>
      </c>
      <c r="U166" s="42">
        <v>0</v>
      </c>
      <c r="V166" s="263">
        <v>0</v>
      </c>
      <c r="W166" s="42">
        <v>0</v>
      </c>
      <c r="X166" s="263">
        <v>0</v>
      </c>
      <c r="Y166" s="264">
        <v>0</v>
      </c>
      <c r="Z166" s="263">
        <v>0</v>
      </c>
      <c r="AA166" s="42">
        <v>0</v>
      </c>
      <c r="AB166" s="263">
        <v>0</v>
      </c>
      <c r="AC166" s="42">
        <v>0</v>
      </c>
      <c r="AD166" s="263">
        <v>0</v>
      </c>
      <c r="AE166" s="42">
        <v>0</v>
      </c>
      <c r="AF166" s="263">
        <v>53.825000000000003</v>
      </c>
      <c r="AG166" s="42">
        <v>0.23</v>
      </c>
      <c r="AH166" s="263">
        <v>0</v>
      </c>
      <c r="AI166" s="42">
        <v>0</v>
      </c>
      <c r="AJ166" s="263">
        <v>0</v>
      </c>
      <c r="AK166" s="42">
        <v>0</v>
      </c>
      <c r="AL166" s="263">
        <v>0</v>
      </c>
      <c r="AM166" s="42">
        <v>0</v>
      </c>
    </row>
    <row r="167" spans="1:39" x14ac:dyDescent="0.2">
      <c r="A167" s="575" t="s">
        <v>120</v>
      </c>
      <c r="B167" s="576"/>
      <c r="C167" s="576"/>
      <c r="D167" s="102">
        <v>0</v>
      </c>
      <c r="E167" s="72">
        <v>0</v>
      </c>
      <c r="F167" s="172">
        <v>0</v>
      </c>
      <c r="G167" s="72">
        <v>0</v>
      </c>
      <c r="H167" s="172">
        <v>3</v>
      </c>
      <c r="I167" s="72">
        <v>3.4</v>
      </c>
      <c r="J167" s="263">
        <v>21.84</v>
      </c>
      <c r="K167" s="264">
        <v>0</v>
      </c>
      <c r="L167" s="263">
        <v>177.8</v>
      </c>
      <c r="M167" s="264">
        <v>1.5</v>
      </c>
      <c r="N167" s="263">
        <v>75.900000000000006</v>
      </c>
      <c r="O167" s="264">
        <v>3</v>
      </c>
      <c r="P167" s="263">
        <v>116.6</v>
      </c>
      <c r="Q167" s="42">
        <v>53.9</v>
      </c>
      <c r="R167" s="263">
        <v>417.1</v>
      </c>
      <c r="S167" s="42">
        <v>144.9</v>
      </c>
      <c r="T167" s="263">
        <v>223</v>
      </c>
      <c r="U167" s="42">
        <v>10</v>
      </c>
      <c r="V167" s="263">
        <v>282.60000000000002</v>
      </c>
      <c r="W167" s="42">
        <v>32.4</v>
      </c>
      <c r="X167" s="263">
        <v>0</v>
      </c>
      <c r="Y167" s="264">
        <v>0</v>
      </c>
      <c r="Z167" s="263">
        <v>65.400000000000006</v>
      </c>
      <c r="AA167" s="42">
        <v>0</v>
      </c>
      <c r="AB167" s="263">
        <v>59.4</v>
      </c>
      <c r="AC167" s="42">
        <v>0</v>
      </c>
      <c r="AD167" s="263">
        <v>0</v>
      </c>
      <c r="AE167" s="42">
        <v>0</v>
      </c>
      <c r="AF167" s="263">
        <v>0</v>
      </c>
      <c r="AG167" s="42">
        <v>0</v>
      </c>
      <c r="AH167" s="263">
        <v>0</v>
      </c>
      <c r="AI167" s="42">
        <v>0</v>
      </c>
      <c r="AJ167" s="263">
        <v>0</v>
      </c>
      <c r="AK167" s="42">
        <v>0</v>
      </c>
      <c r="AL167" s="263">
        <v>0</v>
      </c>
      <c r="AM167" s="42">
        <v>0</v>
      </c>
    </row>
    <row r="168" spans="1:39" ht="13.5" thickBot="1" x14ac:dyDescent="0.25">
      <c r="A168" s="632" t="s">
        <v>43</v>
      </c>
      <c r="B168" s="633"/>
      <c r="C168" s="634"/>
      <c r="D168" s="111">
        <v>621.6</v>
      </c>
      <c r="E168" s="267">
        <v>84.4</v>
      </c>
      <c r="F168" s="268">
        <v>67.2</v>
      </c>
      <c r="G168" s="267">
        <v>102.4</v>
      </c>
      <c r="H168" s="269">
        <v>0</v>
      </c>
      <c r="I168" s="267">
        <v>507.9</v>
      </c>
      <c r="J168" s="270">
        <v>17.57</v>
      </c>
      <c r="K168" s="271">
        <v>714.8</v>
      </c>
      <c r="L168" s="270">
        <v>33.700000000000003</v>
      </c>
      <c r="M168" s="271">
        <v>41.2</v>
      </c>
      <c r="N168" s="270">
        <v>29.8</v>
      </c>
      <c r="O168" s="271">
        <v>6.1</v>
      </c>
      <c r="P168" s="270">
        <v>39.200000000000003</v>
      </c>
      <c r="Q168" s="203">
        <v>0</v>
      </c>
      <c r="R168" s="270">
        <v>8.6999999999999993</v>
      </c>
      <c r="S168" s="203">
        <v>0</v>
      </c>
      <c r="T168" s="270">
        <v>12</v>
      </c>
      <c r="U168" s="203">
        <v>0</v>
      </c>
      <c r="V168" s="270">
        <v>0.3</v>
      </c>
      <c r="W168" s="203">
        <v>11.6</v>
      </c>
      <c r="X168" s="270">
        <v>0</v>
      </c>
      <c r="Y168" s="271">
        <v>0</v>
      </c>
      <c r="Z168" s="270">
        <v>31.6</v>
      </c>
      <c r="AA168" s="203">
        <v>0</v>
      </c>
      <c r="AB168" s="270">
        <v>0</v>
      </c>
      <c r="AC168" s="203">
        <v>0</v>
      </c>
      <c r="AD168" s="270">
        <v>33.700000000000003</v>
      </c>
      <c r="AE168" s="203">
        <v>0</v>
      </c>
      <c r="AF168" s="270">
        <v>0</v>
      </c>
      <c r="AG168" s="203">
        <v>0</v>
      </c>
      <c r="AH168" s="270">
        <v>0</v>
      </c>
      <c r="AI168" s="203">
        <v>0</v>
      </c>
      <c r="AJ168" s="270">
        <v>0</v>
      </c>
      <c r="AK168" s="203">
        <v>0</v>
      </c>
      <c r="AL168" s="270">
        <v>0</v>
      </c>
      <c r="AM168" s="203">
        <v>0</v>
      </c>
    </row>
    <row r="169" spans="1:39" ht="13.5" thickBot="1" x14ac:dyDescent="0.25">
      <c r="A169" s="643" t="s">
        <v>44</v>
      </c>
      <c r="B169" s="920"/>
      <c r="C169" s="921"/>
      <c r="D169" s="191">
        <v>9489.6</v>
      </c>
      <c r="E169" s="318">
        <v>3246</v>
      </c>
      <c r="F169" s="192">
        <v>4282.3</v>
      </c>
      <c r="G169" s="318">
        <v>7809.3</v>
      </c>
      <c r="H169" s="316">
        <v>7796.62</v>
      </c>
      <c r="I169" s="318">
        <v>4281.6000000000004</v>
      </c>
      <c r="J169" s="321">
        <v>6391.91</v>
      </c>
      <c r="K169" s="322">
        <v>3620.5</v>
      </c>
      <c r="L169" s="321">
        <v>5482.06</v>
      </c>
      <c r="M169" s="322">
        <v>4178.62</v>
      </c>
      <c r="N169" s="321">
        <v>6908.38</v>
      </c>
      <c r="O169" s="322">
        <v>4250.7</v>
      </c>
      <c r="P169" s="321">
        <v>8197.27</v>
      </c>
      <c r="Q169" s="323">
        <v>4422.4399999999996</v>
      </c>
      <c r="R169" s="321">
        <v>8595.15</v>
      </c>
      <c r="S169" s="323">
        <v>4213.6000000000004</v>
      </c>
      <c r="T169" s="321">
        <v>7043.99</v>
      </c>
      <c r="U169" s="323">
        <v>6236</v>
      </c>
      <c r="V169" s="321">
        <v>3373.1</v>
      </c>
      <c r="W169" s="323">
        <v>3922.27</v>
      </c>
      <c r="X169" s="321">
        <v>2036.67</v>
      </c>
      <c r="Y169" s="322">
        <v>1424.77</v>
      </c>
      <c r="Z169" s="321">
        <v>1888.87</v>
      </c>
      <c r="AA169" s="323">
        <v>1761.49</v>
      </c>
      <c r="AB169" s="321">
        <v>2098.14</v>
      </c>
      <c r="AC169" s="323">
        <v>592.87</v>
      </c>
      <c r="AD169" s="321">
        <v>1257.5</v>
      </c>
      <c r="AE169" s="323">
        <v>563.5</v>
      </c>
      <c r="AF169" s="321">
        <v>705.17</v>
      </c>
      <c r="AG169" s="323">
        <v>1807.02</v>
      </c>
      <c r="AH169" s="321">
        <v>199.12</v>
      </c>
      <c r="AI169" s="323">
        <v>1660.73</v>
      </c>
      <c r="AJ169" s="321">
        <v>51.2</v>
      </c>
      <c r="AK169" s="323">
        <v>1848.97</v>
      </c>
      <c r="AL169" s="321">
        <v>146.04</v>
      </c>
      <c r="AM169" s="323">
        <v>2230.9699999999998</v>
      </c>
    </row>
    <row r="170" spans="1:39" ht="13.5" thickBot="1" x14ac:dyDescent="0.25">
      <c r="A170" s="922"/>
      <c r="B170" s="923"/>
      <c r="C170" s="924"/>
      <c r="D170" s="751">
        <v>12735.6</v>
      </c>
      <c r="E170" s="871"/>
      <c r="F170" s="751">
        <v>12091.6</v>
      </c>
      <c r="G170" s="871"/>
      <c r="H170" s="751">
        <v>12078.22</v>
      </c>
      <c r="I170" s="871"/>
      <c r="J170" s="751">
        <v>10012.41</v>
      </c>
      <c r="K170" s="871"/>
      <c r="L170" s="751">
        <v>9660.68</v>
      </c>
      <c r="M170" s="871"/>
      <c r="N170" s="751">
        <v>11159.08</v>
      </c>
      <c r="O170" s="871"/>
      <c r="P170" s="751">
        <v>12619.71</v>
      </c>
      <c r="Q170" s="871"/>
      <c r="R170" s="751">
        <v>12808.75</v>
      </c>
      <c r="S170" s="871"/>
      <c r="T170" s="751">
        <v>13279.99</v>
      </c>
      <c r="U170" s="871"/>
      <c r="V170" s="751">
        <v>7295.37</v>
      </c>
      <c r="W170" s="871"/>
      <c r="X170" s="751">
        <v>3461.44</v>
      </c>
      <c r="Y170" s="871"/>
      <c r="Z170" s="751">
        <v>3650.36</v>
      </c>
      <c r="AA170" s="871"/>
      <c r="AB170" s="751">
        <v>2691.01</v>
      </c>
      <c r="AC170" s="871"/>
      <c r="AD170" s="751">
        <v>1821</v>
      </c>
      <c r="AE170" s="871"/>
      <c r="AF170" s="751">
        <v>2512.19</v>
      </c>
      <c r="AG170" s="871"/>
      <c r="AH170" s="751">
        <v>1859.85</v>
      </c>
      <c r="AI170" s="871"/>
      <c r="AJ170" s="751">
        <v>1900.17</v>
      </c>
      <c r="AK170" s="871"/>
      <c r="AL170" s="751">
        <v>2377.0100000000002</v>
      </c>
      <c r="AM170" s="871"/>
    </row>
    <row r="171" spans="1:39" x14ac:dyDescent="0.2">
      <c r="A171" s="50" t="s">
        <v>8</v>
      </c>
      <c r="B171" s="51" t="s">
        <v>236</v>
      </c>
      <c r="C171" s="66"/>
      <c r="D171" s="106" t="s">
        <v>64</v>
      </c>
      <c r="E171" s="51" t="s">
        <v>83</v>
      </c>
      <c r="F171" s="106" t="s">
        <v>65</v>
      </c>
      <c r="G171" s="51" t="s">
        <v>84</v>
      </c>
    </row>
    <row r="172" spans="1:39" ht="13.5" thickBot="1" x14ac:dyDescent="0.25">
      <c r="A172" s="19"/>
      <c r="B172" s="19"/>
      <c r="C172" s="19"/>
      <c r="D172" s="20"/>
      <c r="E172" s="20"/>
      <c r="F172" s="20"/>
      <c r="G172" s="20"/>
      <c r="H172" s="20"/>
      <c r="I172" s="20"/>
      <c r="J172" s="21"/>
      <c r="K172" s="21"/>
      <c r="L172" s="21"/>
      <c r="M172" s="21"/>
      <c r="N172" s="21"/>
      <c r="O172" s="21"/>
      <c r="P172" s="21"/>
      <c r="Q172" s="21"/>
      <c r="R172" s="21"/>
      <c r="S172" s="21"/>
      <c r="T172" s="21"/>
      <c r="U172" s="21"/>
      <c r="V172" s="21"/>
      <c r="W172" s="21"/>
    </row>
    <row r="173" spans="1:39" ht="13.5" thickBot="1" x14ac:dyDescent="0.25">
      <c r="A173" s="640" t="s">
        <v>45</v>
      </c>
      <c r="B173" s="641"/>
      <c r="C173" s="641"/>
      <c r="D173" s="641" t="s">
        <v>46</v>
      </c>
      <c r="E173" s="641"/>
      <c r="F173" s="642"/>
      <c r="G173" s="20"/>
      <c r="H173" s="20"/>
      <c r="I173" s="20"/>
      <c r="J173" s="21"/>
      <c r="K173" s="21"/>
      <c r="L173" s="21"/>
      <c r="M173" s="21"/>
      <c r="N173" s="21"/>
      <c r="O173" s="21"/>
      <c r="P173" s="21"/>
      <c r="Q173" s="21"/>
      <c r="R173" s="21"/>
      <c r="S173" s="21"/>
      <c r="T173" s="21"/>
      <c r="U173" s="21"/>
      <c r="V173" s="21"/>
      <c r="W173" s="21"/>
    </row>
    <row r="174" spans="1:39" x14ac:dyDescent="0.2">
      <c r="A174" s="592" t="s">
        <v>217</v>
      </c>
      <c r="B174" s="593"/>
      <c r="C174" s="593"/>
      <c r="D174" s="829" t="s">
        <v>240</v>
      </c>
      <c r="E174" s="829"/>
      <c r="F174" s="830"/>
      <c r="G174" s="20"/>
      <c r="H174" s="20"/>
      <c r="I174" s="20"/>
      <c r="J174" s="21"/>
      <c r="K174" s="21"/>
      <c r="L174" s="21"/>
      <c r="M174" s="21"/>
      <c r="N174" s="21"/>
      <c r="O174" s="21"/>
      <c r="P174" s="21"/>
      <c r="Q174" s="21"/>
      <c r="R174" s="21"/>
      <c r="S174" s="21"/>
      <c r="T174" s="21"/>
      <c r="U174" s="21"/>
      <c r="V174" s="21"/>
      <c r="W174" s="21"/>
    </row>
    <row r="175" spans="1:39" x14ac:dyDescent="0.2">
      <c r="A175" s="575" t="s">
        <v>643</v>
      </c>
      <c r="B175" s="576"/>
      <c r="C175" s="576"/>
      <c r="D175" s="819" t="s">
        <v>393</v>
      </c>
      <c r="E175" s="819"/>
      <c r="F175" s="820"/>
      <c r="G175" s="20"/>
      <c r="H175" s="20"/>
      <c r="I175" s="20"/>
      <c r="J175" s="21"/>
      <c r="K175" s="21"/>
      <c r="L175" s="21"/>
      <c r="M175" s="21"/>
      <c r="N175" s="21"/>
      <c r="O175" s="21"/>
      <c r="P175" s="21"/>
      <c r="Q175" s="21"/>
      <c r="R175" s="21"/>
      <c r="S175" s="21"/>
      <c r="T175" s="21"/>
      <c r="U175" s="21"/>
      <c r="V175" s="21"/>
      <c r="W175" s="21"/>
    </row>
    <row r="176" spans="1:39" x14ac:dyDescent="0.2">
      <c r="A176" s="575" t="s">
        <v>436</v>
      </c>
      <c r="B176" s="576"/>
      <c r="C176" s="576"/>
      <c r="D176" s="819" t="s">
        <v>444</v>
      </c>
      <c r="E176" s="819"/>
      <c r="F176" s="820"/>
      <c r="G176" s="20"/>
      <c r="H176" s="20"/>
      <c r="I176" s="20"/>
      <c r="J176" s="21"/>
      <c r="K176" s="21"/>
      <c r="L176" s="21"/>
      <c r="M176" s="21"/>
      <c r="N176" s="21"/>
      <c r="O176" s="21"/>
      <c r="P176" s="21"/>
      <c r="Q176" s="21"/>
      <c r="R176" s="21"/>
      <c r="S176" s="21"/>
      <c r="T176" s="21"/>
      <c r="U176" s="21"/>
      <c r="V176" s="21"/>
      <c r="W176" s="21"/>
    </row>
    <row r="177" spans="1:23" x14ac:dyDescent="0.2">
      <c r="A177" s="575" t="s">
        <v>28</v>
      </c>
      <c r="B177" s="576"/>
      <c r="C177" s="576"/>
      <c r="D177" s="819" t="s">
        <v>51</v>
      </c>
      <c r="E177" s="819"/>
      <c r="F177" s="820"/>
      <c r="G177" s="20"/>
      <c r="H177" s="20"/>
      <c r="I177" s="20"/>
      <c r="J177" s="21"/>
      <c r="K177" s="21"/>
      <c r="L177" s="21"/>
      <c r="M177" s="21"/>
      <c r="N177" s="21"/>
      <c r="O177" s="21"/>
      <c r="P177" s="21"/>
      <c r="Q177" s="21"/>
      <c r="R177" s="21"/>
      <c r="S177" s="21"/>
      <c r="T177" s="21"/>
      <c r="U177" s="21"/>
      <c r="V177" s="21"/>
      <c r="W177" s="21"/>
    </row>
    <row r="178" spans="1:23" x14ac:dyDescent="0.2">
      <c r="A178" s="575" t="s">
        <v>644</v>
      </c>
      <c r="B178" s="576"/>
      <c r="C178" s="576"/>
      <c r="D178" s="819" t="s">
        <v>51</v>
      </c>
      <c r="E178" s="819"/>
      <c r="F178" s="820"/>
      <c r="G178" s="20"/>
      <c r="H178" s="20"/>
      <c r="I178" s="20"/>
      <c r="J178" s="21"/>
      <c r="K178" s="21"/>
      <c r="L178" s="21"/>
      <c r="M178" s="21"/>
      <c r="N178" s="21"/>
      <c r="O178" s="21"/>
      <c r="P178" s="21"/>
      <c r="Q178" s="21"/>
      <c r="R178" s="21"/>
      <c r="S178" s="21"/>
      <c r="T178" s="21"/>
      <c r="U178" s="21"/>
      <c r="V178" s="21"/>
      <c r="W178" s="21"/>
    </row>
    <row r="179" spans="1:23" x14ac:dyDescent="0.2">
      <c r="A179" s="575" t="s">
        <v>225</v>
      </c>
      <c r="B179" s="576"/>
      <c r="C179" s="576"/>
      <c r="D179" s="819" t="s">
        <v>51</v>
      </c>
      <c r="E179" s="819"/>
      <c r="F179" s="820"/>
      <c r="G179" s="20"/>
      <c r="H179" s="20"/>
      <c r="I179" s="20"/>
      <c r="J179" s="21"/>
      <c r="K179" s="21"/>
      <c r="L179" s="21"/>
      <c r="M179" s="21"/>
      <c r="N179" s="21"/>
      <c r="O179" s="21"/>
      <c r="P179" s="21"/>
      <c r="Q179" s="21"/>
      <c r="R179" s="21"/>
      <c r="S179" s="21"/>
      <c r="T179" s="21"/>
      <c r="U179" s="21"/>
      <c r="V179" s="21"/>
      <c r="W179" s="21"/>
    </row>
    <row r="180" spans="1:23" x14ac:dyDescent="0.2">
      <c r="A180" s="575" t="s">
        <v>390</v>
      </c>
      <c r="B180" s="576"/>
      <c r="C180" s="576"/>
      <c r="D180" s="819" t="s">
        <v>52</v>
      </c>
      <c r="E180" s="819"/>
      <c r="F180" s="820"/>
      <c r="G180" s="20"/>
      <c r="H180" s="20"/>
      <c r="I180" s="20"/>
      <c r="J180" s="21"/>
      <c r="K180" s="21"/>
      <c r="L180" s="21"/>
      <c r="M180" s="21"/>
      <c r="N180" s="21"/>
      <c r="O180" s="21"/>
      <c r="P180" s="21"/>
      <c r="Q180" s="21"/>
      <c r="R180" s="21"/>
      <c r="S180" s="21"/>
      <c r="T180" s="21"/>
      <c r="U180" s="21"/>
      <c r="V180" s="21"/>
      <c r="W180" s="21"/>
    </row>
    <row r="181" spans="1:23" x14ac:dyDescent="0.2">
      <c r="A181" s="575" t="s">
        <v>30</v>
      </c>
      <c r="B181" s="576"/>
      <c r="C181" s="576"/>
      <c r="D181" s="819" t="s">
        <v>52</v>
      </c>
      <c r="E181" s="819"/>
      <c r="F181" s="820"/>
      <c r="G181" s="20"/>
      <c r="H181" s="20"/>
      <c r="I181" s="20"/>
      <c r="J181" s="21"/>
      <c r="K181" s="21"/>
      <c r="L181" s="21"/>
      <c r="M181" s="21"/>
      <c r="N181" s="21"/>
      <c r="O181" s="21"/>
      <c r="P181" s="21"/>
      <c r="Q181" s="21"/>
      <c r="R181" s="21"/>
      <c r="S181" s="21"/>
      <c r="T181" s="21"/>
      <c r="U181" s="21"/>
      <c r="V181" s="21"/>
      <c r="W181" s="21"/>
    </row>
    <row r="182" spans="1:23" x14ac:dyDescent="0.2">
      <c r="A182" s="575" t="s">
        <v>437</v>
      </c>
      <c r="B182" s="576"/>
      <c r="C182" s="576"/>
      <c r="D182" s="819" t="s">
        <v>52</v>
      </c>
      <c r="E182" s="819"/>
      <c r="F182" s="820"/>
      <c r="G182" s="20"/>
      <c r="H182" s="20"/>
      <c r="I182" s="20"/>
      <c r="J182" s="21"/>
      <c r="K182" s="21"/>
      <c r="L182" s="21"/>
      <c r="M182" s="21"/>
      <c r="N182" s="21"/>
      <c r="O182" s="21"/>
      <c r="P182" s="21"/>
      <c r="Q182" s="21"/>
      <c r="R182" s="21"/>
      <c r="S182" s="21"/>
      <c r="T182" s="21"/>
      <c r="U182" s="21"/>
      <c r="V182" s="21"/>
      <c r="W182" s="21"/>
    </row>
    <row r="183" spans="1:23" x14ac:dyDescent="0.2">
      <c r="A183" s="575" t="s">
        <v>31</v>
      </c>
      <c r="B183" s="576"/>
      <c r="C183" s="576"/>
      <c r="D183" s="819" t="s">
        <v>52</v>
      </c>
      <c r="E183" s="819"/>
      <c r="F183" s="820"/>
      <c r="G183" s="20"/>
      <c r="H183" s="20"/>
      <c r="I183" s="20"/>
      <c r="J183" s="21"/>
      <c r="K183" s="21"/>
      <c r="L183" s="21"/>
      <c r="M183" s="21"/>
      <c r="N183" s="21"/>
      <c r="O183" s="21"/>
      <c r="P183" s="21"/>
      <c r="Q183" s="21"/>
      <c r="R183" s="21"/>
      <c r="S183" s="21"/>
      <c r="T183" s="21"/>
      <c r="U183" s="21"/>
      <c r="V183" s="21"/>
      <c r="W183" s="21"/>
    </row>
    <row r="184" spans="1:23" x14ac:dyDescent="0.2">
      <c r="A184" s="575" t="s">
        <v>645</v>
      </c>
      <c r="B184" s="576"/>
      <c r="C184" s="576"/>
      <c r="D184" s="819" t="s">
        <v>577</v>
      </c>
      <c r="E184" s="819"/>
      <c r="F184" s="820"/>
      <c r="G184" s="20"/>
      <c r="H184" s="20"/>
      <c r="I184" s="20"/>
      <c r="J184" s="21"/>
      <c r="K184" s="21"/>
      <c r="L184" s="21"/>
      <c r="M184" s="21"/>
      <c r="N184" s="21"/>
      <c r="O184" s="21"/>
      <c r="P184" s="21"/>
      <c r="Q184" s="21"/>
      <c r="R184" s="21"/>
      <c r="S184" s="21"/>
      <c r="T184" s="21"/>
      <c r="U184" s="21"/>
      <c r="V184" s="21"/>
      <c r="W184" s="21"/>
    </row>
    <row r="185" spans="1:23" x14ac:dyDescent="0.2">
      <c r="A185" s="575" t="s">
        <v>571</v>
      </c>
      <c r="B185" s="576"/>
      <c r="C185" s="576"/>
      <c r="D185" s="819" t="s">
        <v>578</v>
      </c>
      <c r="E185" s="819"/>
      <c r="F185" s="820"/>
      <c r="G185" s="20"/>
      <c r="H185" s="20"/>
      <c r="I185" s="20"/>
      <c r="J185" s="21"/>
      <c r="K185" s="21"/>
      <c r="L185" s="21"/>
      <c r="M185" s="21"/>
      <c r="N185" s="21"/>
      <c r="O185" s="21"/>
      <c r="P185" s="21"/>
      <c r="Q185" s="21"/>
      <c r="R185" s="21"/>
      <c r="S185" s="21"/>
      <c r="T185" s="21"/>
      <c r="U185" s="21"/>
      <c r="V185" s="21"/>
      <c r="W185" s="21"/>
    </row>
    <row r="186" spans="1:23" x14ac:dyDescent="0.2">
      <c r="A186" s="575" t="s">
        <v>646</v>
      </c>
      <c r="B186" s="576"/>
      <c r="C186" s="576"/>
      <c r="D186" s="819" t="s">
        <v>649</v>
      </c>
      <c r="E186" s="819"/>
      <c r="F186" s="820"/>
      <c r="G186" s="22"/>
      <c r="H186" s="20"/>
      <c r="I186" s="22"/>
      <c r="J186" s="21"/>
      <c r="K186" s="21"/>
      <c r="L186" s="21"/>
      <c r="M186" s="21"/>
      <c r="N186" s="21"/>
      <c r="O186" s="21"/>
      <c r="P186" s="21"/>
      <c r="Q186" s="21"/>
      <c r="R186" s="21"/>
      <c r="S186" s="21"/>
      <c r="T186" s="21"/>
      <c r="U186" s="21"/>
      <c r="V186" s="21"/>
      <c r="W186" s="21"/>
    </row>
    <row r="187" spans="1:23" x14ac:dyDescent="0.2">
      <c r="A187" s="575" t="s">
        <v>441</v>
      </c>
      <c r="B187" s="576"/>
      <c r="C187" s="576"/>
      <c r="D187" s="819" t="s">
        <v>523</v>
      </c>
      <c r="E187" s="819"/>
      <c r="F187" s="820"/>
      <c r="G187" s="22"/>
      <c r="H187" s="20"/>
      <c r="I187" s="22"/>
      <c r="J187" s="21"/>
      <c r="K187" s="21"/>
      <c r="L187" s="21"/>
      <c r="M187" s="21"/>
      <c r="N187" s="21"/>
      <c r="O187" s="21"/>
      <c r="P187" s="21"/>
      <c r="Q187" s="21"/>
      <c r="R187" s="21"/>
      <c r="S187" s="21"/>
      <c r="T187" s="21"/>
      <c r="U187" s="21"/>
      <c r="V187" s="21"/>
      <c r="W187" s="21"/>
    </row>
    <row r="188" spans="1:23" x14ac:dyDescent="0.2">
      <c r="A188" s="575" t="s">
        <v>716</v>
      </c>
      <c r="B188" s="576"/>
      <c r="C188" s="576"/>
      <c r="D188" s="941" t="s">
        <v>718</v>
      </c>
      <c r="E188" s="942"/>
      <c r="F188" s="943"/>
      <c r="G188" s="22"/>
      <c r="H188" s="20"/>
      <c r="I188" s="22"/>
      <c r="J188" s="21"/>
      <c r="K188" s="21"/>
      <c r="L188" s="21"/>
      <c r="M188" s="21"/>
      <c r="N188" s="21"/>
      <c r="O188" s="21"/>
      <c r="P188" s="21"/>
      <c r="Q188" s="21"/>
      <c r="R188" s="21"/>
      <c r="S188" s="21"/>
      <c r="T188" s="21"/>
      <c r="U188" s="21"/>
      <c r="V188" s="21"/>
      <c r="W188" s="21"/>
    </row>
    <row r="189" spans="1:23" x14ac:dyDescent="0.2">
      <c r="A189" s="575" t="s">
        <v>516</v>
      </c>
      <c r="B189" s="576"/>
      <c r="C189" s="576"/>
      <c r="D189" s="819" t="s">
        <v>524</v>
      </c>
      <c r="E189" s="819"/>
      <c r="F189" s="820"/>
      <c r="G189" s="4"/>
      <c r="H189" s="4"/>
      <c r="I189" s="4"/>
      <c r="J189" s="4"/>
      <c r="K189" s="4"/>
      <c r="L189" s="4"/>
      <c r="M189" s="4"/>
      <c r="N189" s="4"/>
      <c r="O189" s="4"/>
      <c r="P189" s="4"/>
      <c r="Q189" s="4"/>
      <c r="R189" s="4"/>
      <c r="S189" s="4"/>
      <c r="T189" s="4"/>
      <c r="U189" s="4"/>
      <c r="V189" s="4"/>
      <c r="W189" s="4"/>
    </row>
    <row r="190" spans="1:23" x14ac:dyDescent="0.2">
      <c r="A190" s="575" t="s">
        <v>647</v>
      </c>
      <c r="B190" s="576"/>
      <c r="C190" s="576"/>
      <c r="D190" s="819" t="s">
        <v>650</v>
      </c>
      <c r="E190" s="819"/>
      <c r="F190" s="820"/>
      <c r="G190" s="4"/>
      <c r="H190" s="4"/>
      <c r="I190" s="4"/>
      <c r="J190" s="4"/>
      <c r="K190" s="4"/>
      <c r="L190" s="4"/>
      <c r="M190" s="4"/>
      <c r="N190" s="4"/>
      <c r="O190" s="4"/>
      <c r="P190" s="4"/>
      <c r="Q190" s="4"/>
      <c r="R190" s="4"/>
      <c r="S190" s="4"/>
      <c r="T190" s="4"/>
      <c r="U190" s="4"/>
      <c r="V190" s="4"/>
      <c r="W190" s="4"/>
    </row>
    <row r="191" spans="1:23" x14ac:dyDescent="0.2">
      <c r="A191" s="575" t="s">
        <v>573</v>
      </c>
      <c r="B191" s="576"/>
      <c r="C191" s="576"/>
      <c r="D191" s="819" t="s">
        <v>580</v>
      </c>
      <c r="E191" s="819"/>
      <c r="F191" s="820"/>
      <c r="G191" s="4"/>
      <c r="H191" s="4"/>
      <c r="I191" s="4"/>
      <c r="J191" s="4"/>
      <c r="K191" s="4"/>
      <c r="L191" s="4"/>
      <c r="M191" s="4"/>
      <c r="N191" s="4"/>
      <c r="O191" s="4"/>
      <c r="P191" s="4"/>
      <c r="Q191" s="4"/>
      <c r="R191" s="4"/>
      <c r="S191" s="4"/>
      <c r="T191" s="4"/>
      <c r="U191" s="4"/>
      <c r="V191" s="4"/>
      <c r="W191" s="4"/>
    </row>
    <row r="192" spans="1:23" x14ac:dyDescent="0.2">
      <c r="A192" s="575" t="s">
        <v>648</v>
      </c>
      <c r="B192" s="576"/>
      <c r="C192" s="576"/>
      <c r="D192" s="819" t="s">
        <v>651</v>
      </c>
      <c r="E192" s="819"/>
      <c r="F192" s="820"/>
      <c r="G192" s="4"/>
      <c r="H192" s="4"/>
      <c r="I192" s="4"/>
      <c r="J192" s="4"/>
      <c r="K192" s="4"/>
      <c r="L192" s="4"/>
      <c r="M192" s="4"/>
      <c r="N192" s="4"/>
      <c r="O192" s="4"/>
      <c r="P192" s="4"/>
      <c r="Q192" s="4"/>
      <c r="R192" s="4"/>
      <c r="S192" s="4"/>
      <c r="T192" s="4"/>
      <c r="U192" s="4"/>
      <c r="V192" s="4"/>
      <c r="W192" s="4"/>
    </row>
    <row r="193" spans="1:6" x14ac:dyDescent="0.2">
      <c r="A193" s="575" t="s">
        <v>574</v>
      </c>
      <c r="B193" s="576"/>
      <c r="C193" s="576"/>
      <c r="D193" s="819" t="s">
        <v>581</v>
      </c>
      <c r="E193" s="819"/>
      <c r="F193" s="820"/>
    </row>
    <row r="194" spans="1:6" x14ac:dyDescent="0.2">
      <c r="A194" s="575" t="s">
        <v>518</v>
      </c>
      <c r="B194" s="576"/>
      <c r="C194" s="576"/>
      <c r="D194" s="819" t="s">
        <v>581</v>
      </c>
      <c r="E194" s="819"/>
      <c r="F194" s="820"/>
    </row>
    <row r="195" spans="1:6" x14ac:dyDescent="0.2">
      <c r="A195" s="575" t="s">
        <v>302</v>
      </c>
      <c r="B195" s="576"/>
      <c r="C195" s="576"/>
      <c r="D195" s="819" t="s">
        <v>309</v>
      </c>
      <c r="E195" s="819"/>
      <c r="F195" s="820"/>
    </row>
    <row r="196" spans="1:6" x14ac:dyDescent="0.2">
      <c r="A196" s="575" t="s">
        <v>37</v>
      </c>
      <c r="B196" s="576"/>
      <c r="C196" s="576"/>
      <c r="D196" s="819" t="s">
        <v>58</v>
      </c>
      <c r="E196" s="819"/>
      <c r="F196" s="820"/>
    </row>
    <row r="197" spans="1:6" x14ac:dyDescent="0.2">
      <c r="A197" s="575" t="s">
        <v>442</v>
      </c>
      <c r="B197" s="576"/>
      <c r="C197" s="576"/>
      <c r="D197" s="819" t="s">
        <v>397</v>
      </c>
      <c r="E197" s="819"/>
      <c r="F197" s="820"/>
    </row>
    <row r="198" spans="1:6" ht="13.5" thickBot="1" x14ac:dyDescent="0.25">
      <c r="A198" s="632" t="s">
        <v>601</v>
      </c>
      <c r="B198" s="633"/>
      <c r="C198" s="633"/>
      <c r="D198" s="821" t="s">
        <v>602</v>
      </c>
      <c r="E198" s="821"/>
      <c r="F198" s="822"/>
    </row>
  </sheetData>
  <mergeCells count="280">
    <mergeCell ref="AL138:AM138"/>
    <mergeCell ref="AL170:AM170"/>
    <mergeCell ref="D137:AM137"/>
    <mergeCell ref="A136:AM136"/>
    <mergeCell ref="P89:Q89"/>
    <mergeCell ref="T94:U94"/>
    <mergeCell ref="D93:U93"/>
    <mergeCell ref="A92:U92"/>
    <mergeCell ref="A132:C133"/>
    <mergeCell ref="D133:E133"/>
    <mergeCell ref="F133:G133"/>
    <mergeCell ref="H133:I133"/>
    <mergeCell ref="J133:K133"/>
    <mergeCell ref="L133:M133"/>
    <mergeCell ref="N133:O133"/>
    <mergeCell ref="P133:Q133"/>
    <mergeCell ref="R133:S133"/>
    <mergeCell ref="T133:U133"/>
    <mergeCell ref="A93:A95"/>
    <mergeCell ref="B93:C95"/>
    <mergeCell ref="D94:E94"/>
    <mergeCell ref="F94:G94"/>
    <mergeCell ref="H94:I94"/>
    <mergeCell ref="J94:K94"/>
    <mergeCell ref="Q3:U3"/>
    <mergeCell ref="Q4:Q5"/>
    <mergeCell ref="R4:T4"/>
    <mergeCell ref="U4:U5"/>
    <mergeCell ref="A2:U2"/>
    <mergeCell ref="A107:A116"/>
    <mergeCell ref="B116:C116"/>
    <mergeCell ref="A118:A125"/>
    <mergeCell ref="B125:C125"/>
    <mergeCell ref="A3:A5"/>
    <mergeCell ref="B3:B5"/>
    <mergeCell ref="C3:F3"/>
    <mergeCell ref="G3:K3"/>
    <mergeCell ref="L3:P3"/>
    <mergeCell ref="C4:E4"/>
    <mergeCell ref="F4:F5"/>
    <mergeCell ref="G4:G5"/>
    <mergeCell ref="H4:J4"/>
    <mergeCell ref="N33:O33"/>
    <mergeCell ref="P33:Q33"/>
    <mergeCell ref="A35:A47"/>
    <mergeCell ref="B35:C35"/>
    <mergeCell ref="B36:C36"/>
    <mergeCell ref="B37:C37"/>
    <mergeCell ref="K4:K5"/>
    <mergeCell ref="L4:L5"/>
    <mergeCell ref="M4:O4"/>
    <mergeCell ref="P4:P5"/>
    <mergeCell ref="A31:Q31"/>
    <mergeCell ref="A32:A34"/>
    <mergeCell ref="B32:C34"/>
    <mergeCell ref="D32:Q32"/>
    <mergeCell ref="D33:E33"/>
    <mergeCell ref="F33:G33"/>
    <mergeCell ref="B27:U28"/>
    <mergeCell ref="B39:C39"/>
    <mergeCell ref="B40:C40"/>
    <mergeCell ref="B41:C41"/>
    <mergeCell ref="B42:C42"/>
    <mergeCell ref="B43:C43"/>
    <mergeCell ref="B44:C44"/>
    <mergeCell ref="H33:I33"/>
    <mergeCell ref="J33:K33"/>
    <mergeCell ref="L33:M33"/>
    <mergeCell ref="B38:C38"/>
    <mergeCell ref="B54:C54"/>
    <mergeCell ref="B55:C55"/>
    <mergeCell ref="B56:C56"/>
    <mergeCell ref="B57:C57"/>
    <mergeCell ref="B58:C58"/>
    <mergeCell ref="B59:C59"/>
    <mergeCell ref="B45:C45"/>
    <mergeCell ref="B46:C46"/>
    <mergeCell ref="B47:C47"/>
    <mergeCell ref="A48:C48"/>
    <mergeCell ref="A49:A59"/>
    <mergeCell ref="B49:C49"/>
    <mergeCell ref="B50:C50"/>
    <mergeCell ref="B51:C51"/>
    <mergeCell ref="B52:C52"/>
    <mergeCell ref="B53:C53"/>
    <mergeCell ref="A60:C60"/>
    <mergeCell ref="A61:A70"/>
    <mergeCell ref="B61:C61"/>
    <mergeCell ref="B62:C62"/>
    <mergeCell ref="B63:C63"/>
    <mergeCell ref="B64:C64"/>
    <mergeCell ref="B65:C65"/>
    <mergeCell ref="B66:C66"/>
    <mergeCell ref="B67:C67"/>
    <mergeCell ref="B68:C68"/>
    <mergeCell ref="B69:C69"/>
    <mergeCell ref="B70:C70"/>
    <mergeCell ref="A71:C71"/>
    <mergeCell ref="A72:A79"/>
    <mergeCell ref="B72:C72"/>
    <mergeCell ref="B73:C73"/>
    <mergeCell ref="B74:C74"/>
    <mergeCell ref="B75:C75"/>
    <mergeCell ref="B76:C76"/>
    <mergeCell ref="B77:C77"/>
    <mergeCell ref="B78:C78"/>
    <mergeCell ref="B79:C79"/>
    <mergeCell ref="A80:C80"/>
    <mergeCell ref="A81:A85"/>
    <mergeCell ref="B81:C81"/>
    <mergeCell ref="B82:C82"/>
    <mergeCell ref="B83:C83"/>
    <mergeCell ref="B84:C84"/>
    <mergeCell ref="B85:C85"/>
    <mergeCell ref="A86:C86"/>
    <mergeCell ref="A87:C87"/>
    <mergeCell ref="L94:M94"/>
    <mergeCell ref="N94:O94"/>
    <mergeCell ref="A88:C89"/>
    <mergeCell ref="D89:E89"/>
    <mergeCell ref="F89:G89"/>
    <mergeCell ref="H89:I89"/>
    <mergeCell ref="J89:K89"/>
    <mergeCell ref="L89:M89"/>
    <mergeCell ref="N89:O89"/>
    <mergeCell ref="B113:C113"/>
    <mergeCell ref="B114:C114"/>
    <mergeCell ref="B115:C115"/>
    <mergeCell ref="A117:C117"/>
    <mergeCell ref="B102:C102"/>
    <mergeCell ref="B103:C103"/>
    <mergeCell ref="B104:C104"/>
    <mergeCell ref="B105:C105"/>
    <mergeCell ref="A106:C106"/>
    <mergeCell ref="B107:C107"/>
    <mergeCell ref="B108:C108"/>
    <mergeCell ref="B109:C109"/>
    <mergeCell ref="B110:C110"/>
    <mergeCell ref="A96:A105"/>
    <mergeCell ref="B96:C96"/>
    <mergeCell ref="B97:C97"/>
    <mergeCell ref="B98:C98"/>
    <mergeCell ref="B99:C99"/>
    <mergeCell ref="B100:C100"/>
    <mergeCell ref="B101:C101"/>
    <mergeCell ref="B111:C111"/>
    <mergeCell ref="B112:C112"/>
    <mergeCell ref="A126:C126"/>
    <mergeCell ref="A127:A130"/>
    <mergeCell ref="B127:C127"/>
    <mergeCell ref="B128:C128"/>
    <mergeCell ref="B129:C129"/>
    <mergeCell ref="B130:C130"/>
    <mergeCell ref="B118:C118"/>
    <mergeCell ref="B119:C119"/>
    <mergeCell ref="B120:C120"/>
    <mergeCell ref="B121:C121"/>
    <mergeCell ref="B122:C122"/>
    <mergeCell ref="B123:C123"/>
    <mergeCell ref="B124:C124"/>
    <mergeCell ref="A131:C131"/>
    <mergeCell ref="A137:C139"/>
    <mergeCell ref="D138:E138"/>
    <mergeCell ref="F138:G138"/>
    <mergeCell ref="H138:I138"/>
    <mergeCell ref="J138:K138"/>
    <mergeCell ref="L138:M138"/>
    <mergeCell ref="AF138:AG138"/>
    <mergeCell ref="A143:C143"/>
    <mergeCell ref="A155:C155"/>
    <mergeCell ref="A140:C140"/>
    <mergeCell ref="A141:C141"/>
    <mergeCell ref="N138:O138"/>
    <mergeCell ref="P138:Q138"/>
    <mergeCell ref="R138:S138"/>
    <mergeCell ref="T138:U138"/>
    <mergeCell ref="V138:W138"/>
    <mergeCell ref="X138:Y138"/>
    <mergeCell ref="A142:C142"/>
    <mergeCell ref="A148:C148"/>
    <mergeCell ref="A149:C149"/>
    <mergeCell ref="A150:C150"/>
    <mergeCell ref="A151:C151"/>
    <mergeCell ref="A152:C152"/>
    <mergeCell ref="A153:C153"/>
    <mergeCell ref="A144:C144"/>
    <mergeCell ref="A145:C145"/>
    <mergeCell ref="A146:C146"/>
    <mergeCell ref="A147:C147"/>
    <mergeCell ref="A154:C154"/>
    <mergeCell ref="A173:C173"/>
    <mergeCell ref="L170:M170"/>
    <mergeCell ref="N170:O170"/>
    <mergeCell ref="P170:Q170"/>
    <mergeCell ref="R170:S170"/>
    <mergeCell ref="T170:U170"/>
    <mergeCell ref="V170:W170"/>
    <mergeCell ref="D173:F173"/>
    <mergeCell ref="A168:C168"/>
    <mergeCell ref="A169:C170"/>
    <mergeCell ref="D170:E170"/>
    <mergeCell ref="F170:G170"/>
    <mergeCell ref="H170:I170"/>
    <mergeCell ref="J170:K170"/>
    <mergeCell ref="D184:F184"/>
    <mergeCell ref="D185:F185"/>
    <mergeCell ref="A177:C177"/>
    <mergeCell ref="A178:C178"/>
    <mergeCell ref="A179:C179"/>
    <mergeCell ref="A174:C174"/>
    <mergeCell ref="A175:C175"/>
    <mergeCell ref="A176:C176"/>
    <mergeCell ref="D174:F174"/>
    <mergeCell ref="D175:F175"/>
    <mergeCell ref="D176:F176"/>
    <mergeCell ref="D177:F177"/>
    <mergeCell ref="D178:F178"/>
    <mergeCell ref="D179:F179"/>
    <mergeCell ref="A183:C183"/>
    <mergeCell ref="A184:C184"/>
    <mergeCell ref="A185:C185"/>
    <mergeCell ref="A180:C180"/>
    <mergeCell ref="A181:C181"/>
    <mergeCell ref="A182:C182"/>
    <mergeCell ref="D180:F180"/>
    <mergeCell ref="D181:F181"/>
    <mergeCell ref="D182:F182"/>
    <mergeCell ref="D183:F183"/>
    <mergeCell ref="A197:C197"/>
    <mergeCell ref="A198:C198"/>
    <mergeCell ref="A193:C193"/>
    <mergeCell ref="A194:C194"/>
    <mergeCell ref="A195:C195"/>
    <mergeCell ref="D193:F193"/>
    <mergeCell ref="D194:F194"/>
    <mergeCell ref="D195:F195"/>
    <mergeCell ref="D196:F196"/>
    <mergeCell ref="D197:F197"/>
    <mergeCell ref="D198:F198"/>
    <mergeCell ref="A196:C196"/>
    <mergeCell ref="A190:C190"/>
    <mergeCell ref="A191:C191"/>
    <mergeCell ref="A192:C192"/>
    <mergeCell ref="A186:C186"/>
    <mergeCell ref="A187:C187"/>
    <mergeCell ref="A189:C189"/>
    <mergeCell ref="D186:F186"/>
    <mergeCell ref="D187:F187"/>
    <mergeCell ref="D189:F189"/>
    <mergeCell ref="D190:F190"/>
    <mergeCell ref="D191:F191"/>
    <mergeCell ref="D192:F192"/>
    <mergeCell ref="A188:C188"/>
    <mergeCell ref="D188:F188"/>
    <mergeCell ref="R94:S94"/>
    <mergeCell ref="AJ138:AK138"/>
    <mergeCell ref="AJ170:AK170"/>
    <mergeCell ref="P94:Q94"/>
    <mergeCell ref="AH138:AI138"/>
    <mergeCell ref="AH170:AI170"/>
    <mergeCell ref="X170:Y170"/>
    <mergeCell ref="Z170:AA170"/>
    <mergeCell ref="AB170:AC170"/>
    <mergeCell ref="AD170:AE170"/>
    <mergeCell ref="AF170:AG170"/>
    <mergeCell ref="Z138:AA138"/>
    <mergeCell ref="AB138:AC138"/>
    <mergeCell ref="AD138:AE138"/>
    <mergeCell ref="A161:C161"/>
    <mergeCell ref="A162:C162"/>
    <mergeCell ref="A163:C163"/>
    <mergeCell ref="A164:C164"/>
    <mergeCell ref="A165:C165"/>
    <mergeCell ref="A167:C167"/>
    <mergeCell ref="A166:C166"/>
    <mergeCell ref="A156:C156"/>
    <mergeCell ref="A157:C157"/>
    <mergeCell ref="A158:C158"/>
    <mergeCell ref="A159:C159"/>
    <mergeCell ref="A160:C160"/>
  </mergeCells>
  <pageMargins left="0.75" right="0.75" top="1" bottom="1" header="0" footer="0"/>
  <pageSetup orientation="portrait" horizontalDpi="300" verticalDpi="300" r:id="rId1"/>
  <headerFooter alignWithMargins="0"/>
  <ignoredErrors>
    <ignoredError sqref="E88:Q88" formula="1"/>
    <ignoredError sqref="A25 A26:A27 A29"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6"/>
  <sheetViews>
    <sheetView showGridLines="0" workbookViewId="0"/>
  </sheetViews>
  <sheetFormatPr baseColWidth="10" defaultRowHeight="12.75" x14ac:dyDescent="0.2"/>
  <cols>
    <col min="1" max="1" width="9.5703125" customWidth="1"/>
    <col min="2" max="2" width="8.28515625" customWidth="1"/>
    <col min="3" max="3" width="8" customWidth="1"/>
    <col min="4" max="4" width="8.42578125" customWidth="1"/>
    <col min="5" max="5" width="8.7109375" customWidth="1"/>
    <col min="6" max="6" width="8.140625" customWidth="1"/>
    <col min="7" max="7" width="8" customWidth="1"/>
    <col min="8" max="8" width="7.85546875" customWidth="1"/>
    <col min="9" max="9" width="8.140625" customWidth="1"/>
    <col min="10" max="10" width="8.7109375" customWidth="1"/>
    <col min="11" max="11" width="8" customWidth="1"/>
    <col min="12" max="12" width="7.85546875" customWidth="1"/>
    <col min="13" max="14" width="8" customWidth="1"/>
    <col min="15" max="15" width="9" customWidth="1"/>
    <col min="16" max="16" width="8.28515625" customWidth="1"/>
    <col min="17" max="17" width="7.28515625" customWidth="1"/>
    <col min="18" max="18" width="7.42578125" customWidth="1"/>
    <col min="19" max="19" width="6.7109375" customWidth="1"/>
    <col min="20" max="20" width="6.85546875" customWidth="1"/>
    <col min="21" max="21" width="6.5703125" customWidth="1"/>
  </cols>
  <sheetData>
    <row r="1" spans="1:16" ht="13.5" thickBot="1" x14ac:dyDescent="0.25"/>
    <row r="2" spans="1:16" ht="13.5" thickBot="1" x14ac:dyDescent="0.25">
      <c r="A2" s="595" t="s">
        <v>652</v>
      </c>
      <c r="B2" s="596"/>
      <c r="C2" s="596"/>
      <c r="D2" s="596"/>
      <c r="E2" s="596"/>
      <c r="F2" s="596"/>
      <c r="G2" s="596"/>
      <c r="H2" s="596"/>
      <c r="I2" s="596"/>
      <c r="J2" s="596"/>
      <c r="K2" s="596"/>
      <c r="L2" s="596"/>
      <c r="M2" s="596"/>
      <c r="N2" s="596"/>
      <c r="O2" s="596"/>
      <c r="P2" s="597"/>
    </row>
    <row r="3" spans="1:16" x14ac:dyDescent="0.2">
      <c r="A3" s="803" t="s">
        <v>0</v>
      </c>
      <c r="B3" s="616" t="s">
        <v>1</v>
      </c>
      <c r="C3" s="621" t="s">
        <v>2</v>
      </c>
      <c r="D3" s="619"/>
      <c r="E3" s="619"/>
      <c r="F3" s="620"/>
      <c r="G3" s="619" t="s">
        <v>3</v>
      </c>
      <c r="H3" s="619"/>
      <c r="I3" s="619"/>
      <c r="J3" s="619"/>
      <c r="K3" s="620"/>
      <c r="L3" s="619" t="s">
        <v>828</v>
      </c>
      <c r="M3" s="619"/>
      <c r="N3" s="619"/>
      <c r="O3" s="619"/>
      <c r="P3" s="620"/>
    </row>
    <row r="4" spans="1:16" x14ac:dyDescent="0.2">
      <c r="A4" s="804"/>
      <c r="B4" s="617"/>
      <c r="C4" s="681" t="s">
        <v>4</v>
      </c>
      <c r="D4" s="622"/>
      <c r="E4" s="623"/>
      <c r="F4" s="624" t="s">
        <v>726</v>
      </c>
      <c r="G4" s="806" t="s">
        <v>1</v>
      </c>
      <c r="H4" s="628" t="s">
        <v>4</v>
      </c>
      <c r="I4" s="622"/>
      <c r="J4" s="623"/>
      <c r="K4" s="624" t="s">
        <v>726</v>
      </c>
      <c r="L4" s="806" t="s">
        <v>1</v>
      </c>
      <c r="M4" s="628" t="s">
        <v>4</v>
      </c>
      <c r="N4" s="622"/>
      <c r="O4" s="623"/>
      <c r="P4" s="624" t="s">
        <v>726</v>
      </c>
    </row>
    <row r="5" spans="1:16" ht="26.25" customHeight="1" thickBot="1" x14ac:dyDescent="0.25">
      <c r="A5" s="805"/>
      <c r="B5" s="618"/>
      <c r="C5" s="124" t="s">
        <v>5</v>
      </c>
      <c r="D5" s="113" t="s">
        <v>729</v>
      </c>
      <c r="E5" s="113" t="s">
        <v>7</v>
      </c>
      <c r="F5" s="625"/>
      <c r="G5" s="807"/>
      <c r="H5" s="117" t="s">
        <v>5</v>
      </c>
      <c r="I5" s="115" t="s">
        <v>729</v>
      </c>
      <c r="J5" s="113" t="s">
        <v>7</v>
      </c>
      <c r="K5" s="625"/>
      <c r="L5" s="807"/>
      <c r="M5" s="117" t="s">
        <v>5</v>
      </c>
      <c r="N5" s="113" t="s">
        <v>729</v>
      </c>
      <c r="O5" s="113" t="s">
        <v>7</v>
      </c>
      <c r="P5" s="625"/>
    </row>
    <row r="6" spans="1:16" x14ac:dyDescent="0.2">
      <c r="A6" s="78">
        <v>1998</v>
      </c>
      <c r="B6" s="378">
        <v>1657.6</v>
      </c>
      <c r="C6" s="442">
        <v>1657.6</v>
      </c>
      <c r="D6" s="36" t="s">
        <v>132</v>
      </c>
      <c r="E6" s="36" t="s">
        <v>132</v>
      </c>
      <c r="F6" s="97" t="s">
        <v>132</v>
      </c>
      <c r="G6" s="398" t="s">
        <v>132</v>
      </c>
      <c r="H6" s="36" t="s">
        <v>132</v>
      </c>
      <c r="I6" s="36" t="s">
        <v>132</v>
      </c>
      <c r="J6" s="36" t="s">
        <v>132</v>
      </c>
      <c r="K6" s="97" t="s">
        <v>132</v>
      </c>
      <c r="L6" s="398" t="s">
        <v>132</v>
      </c>
      <c r="M6" s="36" t="s">
        <v>132</v>
      </c>
      <c r="N6" s="36" t="s">
        <v>132</v>
      </c>
      <c r="O6" s="36" t="s">
        <v>132</v>
      </c>
      <c r="P6" s="97" t="s">
        <v>132</v>
      </c>
    </row>
    <row r="7" spans="1:16" x14ac:dyDescent="0.2">
      <c r="A7" s="37">
        <v>1999</v>
      </c>
      <c r="B7" s="379">
        <v>1809.2</v>
      </c>
      <c r="C7" s="38">
        <v>1809.2</v>
      </c>
      <c r="D7" s="33" t="s">
        <v>132</v>
      </c>
      <c r="E7" s="33" t="s">
        <v>132</v>
      </c>
      <c r="F7" s="34" t="s">
        <v>132</v>
      </c>
      <c r="G7" s="392" t="s">
        <v>132</v>
      </c>
      <c r="H7" s="33" t="s">
        <v>132</v>
      </c>
      <c r="I7" s="33" t="s">
        <v>132</v>
      </c>
      <c r="J7" s="33" t="s">
        <v>132</v>
      </c>
      <c r="K7" s="34" t="s">
        <v>132</v>
      </c>
      <c r="L7" s="392" t="s">
        <v>132</v>
      </c>
      <c r="M7" s="40" t="s">
        <v>132</v>
      </c>
      <c r="N7" s="33" t="s">
        <v>132</v>
      </c>
      <c r="O7" s="40" t="s">
        <v>132</v>
      </c>
      <c r="P7" s="34" t="s">
        <v>132</v>
      </c>
    </row>
    <row r="8" spans="1:16" x14ac:dyDescent="0.2">
      <c r="A8" s="37">
        <v>2000</v>
      </c>
      <c r="B8" s="379">
        <v>1474.27</v>
      </c>
      <c r="C8" s="38">
        <v>1474.27</v>
      </c>
      <c r="D8" s="33" t="s">
        <v>132</v>
      </c>
      <c r="E8" s="33" t="s">
        <v>132</v>
      </c>
      <c r="F8" s="539" t="s">
        <v>848</v>
      </c>
      <c r="G8" s="383">
        <v>468.6</v>
      </c>
      <c r="H8" s="40">
        <v>468.6</v>
      </c>
      <c r="I8" s="33" t="s">
        <v>132</v>
      </c>
      <c r="J8" s="33" t="s">
        <v>132</v>
      </c>
      <c r="K8" s="539" t="s">
        <v>848</v>
      </c>
      <c r="L8" s="395">
        <v>1005.67</v>
      </c>
      <c r="M8" s="39">
        <v>1005.67</v>
      </c>
      <c r="N8" s="33" t="s">
        <v>132</v>
      </c>
      <c r="O8" s="40" t="s">
        <v>132</v>
      </c>
      <c r="P8" s="539" t="s">
        <v>848</v>
      </c>
    </row>
    <row r="9" spans="1:16" x14ac:dyDescent="0.2">
      <c r="A9" s="37">
        <v>2001</v>
      </c>
      <c r="B9" s="379">
        <v>2450.9699999999998</v>
      </c>
      <c r="C9" s="38">
        <v>2450.9699999999998</v>
      </c>
      <c r="D9" s="33" t="s">
        <v>132</v>
      </c>
      <c r="E9" s="33" t="s">
        <v>132</v>
      </c>
      <c r="F9" s="539" t="s">
        <v>848</v>
      </c>
      <c r="G9" s="383">
        <v>1429.17</v>
      </c>
      <c r="H9" s="40">
        <v>1429.17</v>
      </c>
      <c r="I9" s="33" t="s">
        <v>132</v>
      </c>
      <c r="J9" s="33" t="s">
        <v>132</v>
      </c>
      <c r="K9" s="539" t="s">
        <v>848</v>
      </c>
      <c r="L9" s="395">
        <v>1021.8</v>
      </c>
      <c r="M9" s="39">
        <v>1021.8</v>
      </c>
      <c r="N9" s="33" t="s">
        <v>132</v>
      </c>
      <c r="O9" s="40" t="s">
        <v>132</v>
      </c>
      <c r="P9" s="539" t="s">
        <v>848</v>
      </c>
    </row>
    <row r="10" spans="1:16" x14ac:dyDescent="0.2">
      <c r="A10" s="37">
        <v>2002</v>
      </c>
      <c r="B10" s="379">
        <v>2600.15</v>
      </c>
      <c r="C10" s="38">
        <v>2600.15</v>
      </c>
      <c r="D10" s="33" t="s">
        <v>132</v>
      </c>
      <c r="E10" s="33" t="s">
        <v>132</v>
      </c>
      <c r="F10" s="539" t="s">
        <v>848</v>
      </c>
      <c r="G10" s="383">
        <v>1534</v>
      </c>
      <c r="H10" s="40">
        <v>1534</v>
      </c>
      <c r="I10" s="33" t="s">
        <v>132</v>
      </c>
      <c r="J10" s="33" t="s">
        <v>132</v>
      </c>
      <c r="K10" s="539" t="s">
        <v>848</v>
      </c>
      <c r="L10" s="395">
        <v>1066.1500000000001</v>
      </c>
      <c r="M10" s="39">
        <v>1066.1500000000001</v>
      </c>
      <c r="N10" s="33" t="s">
        <v>132</v>
      </c>
      <c r="O10" s="40" t="s">
        <v>132</v>
      </c>
      <c r="P10" s="539" t="s">
        <v>848</v>
      </c>
    </row>
    <row r="11" spans="1:16" x14ac:dyDescent="0.2">
      <c r="A11" s="37">
        <v>2003</v>
      </c>
      <c r="B11" s="379">
        <v>2929.42</v>
      </c>
      <c r="C11" s="38">
        <v>2929.42</v>
      </c>
      <c r="D11" s="33" t="s">
        <v>132</v>
      </c>
      <c r="E11" s="33" t="s">
        <v>132</v>
      </c>
      <c r="F11" s="539" t="s">
        <v>848</v>
      </c>
      <c r="G11" s="383">
        <v>1881.12</v>
      </c>
      <c r="H11" s="40">
        <v>1881.12</v>
      </c>
      <c r="I11" s="33" t="s">
        <v>132</v>
      </c>
      <c r="J11" s="33" t="s">
        <v>132</v>
      </c>
      <c r="K11" s="539" t="s">
        <v>848</v>
      </c>
      <c r="L11" s="395">
        <v>1048.3</v>
      </c>
      <c r="M11" s="39">
        <v>1048.3</v>
      </c>
      <c r="N11" s="33" t="s">
        <v>132</v>
      </c>
      <c r="O11" s="40" t="s">
        <v>132</v>
      </c>
      <c r="P11" s="539" t="s">
        <v>848</v>
      </c>
    </row>
    <row r="12" spans="1:16" x14ac:dyDescent="0.2">
      <c r="A12" s="37">
        <v>2004</v>
      </c>
      <c r="B12" s="379">
        <v>3594.51</v>
      </c>
      <c r="C12" s="38">
        <v>3594.51</v>
      </c>
      <c r="D12" s="33" t="s">
        <v>132</v>
      </c>
      <c r="E12" s="33" t="s">
        <v>132</v>
      </c>
      <c r="F12" s="539" t="s">
        <v>848</v>
      </c>
      <c r="G12" s="383">
        <v>2654.41</v>
      </c>
      <c r="H12" s="40">
        <v>2654.41</v>
      </c>
      <c r="I12" s="33" t="s">
        <v>132</v>
      </c>
      <c r="J12" s="33" t="s">
        <v>132</v>
      </c>
      <c r="K12" s="539" t="s">
        <v>848</v>
      </c>
      <c r="L12" s="395">
        <v>940.1</v>
      </c>
      <c r="M12" s="39">
        <v>940.1</v>
      </c>
      <c r="N12" s="33" t="s">
        <v>132</v>
      </c>
      <c r="O12" s="40" t="s">
        <v>132</v>
      </c>
      <c r="P12" s="539" t="s">
        <v>848</v>
      </c>
    </row>
    <row r="13" spans="1:16" x14ac:dyDescent="0.2">
      <c r="A13" s="37">
        <v>2005</v>
      </c>
      <c r="B13" s="379">
        <v>2820.6</v>
      </c>
      <c r="C13" s="38">
        <v>2820.6</v>
      </c>
      <c r="D13" s="33" t="s">
        <v>132</v>
      </c>
      <c r="E13" s="33" t="s">
        <v>132</v>
      </c>
      <c r="F13" s="539" t="s">
        <v>848</v>
      </c>
      <c r="G13" s="383">
        <v>2735.4</v>
      </c>
      <c r="H13" s="40">
        <v>2735.4</v>
      </c>
      <c r="I13" s="33" t="s">
        <v>132</v>
      </c>
      <c r="J13" s="33" t="s">
        <v>132</v>
      </c>
      <c r="K13" s="539" t="s">
        <v>848</v>
      </c>
      <c r="L13" s="395">
        <v>85.2</v>
      </c>
      <c r="M13" s="39">
        <v>85.2</v>
      </c>
      <c r="N13" s="33" t="s">
        <v>132</v>
      </c>
      <c r="O13" s="40" t="s">
        <v>132</v>
      </c>
      <c r="P13" s="539" t="s">
        <v>848</v>
      </c>
    </row>
    <row r="14" spans="1:16" x14ac:dyDescent="0.2">
      <c r="A14" s="37">
        <v>2006</v>
      </c>
      <c r="B14" s="379">
        <v>2547</v>
      </c>
      <c r="C14" s="38">
        <v>2547</v>
      </c>
      <c r="D14" s="33" t="s">
        <v>132</v>
      </c>
      <c r="E14" s="33" t="s">
        <v>132</v>
      </c>
      <c r="F14" s="539" t="s">
        <v>848</v>
      </c>
      <c r="G14" s="383">
        <v>2388</v>
      </c>
      <c r="H14" s="40">
        <v>2388</v>
      </c>
      <c r="I14" s="33" t="s">
        <v>132</v>
      </c>
      <c r="J14" s="33" t="s">
        <v>132</v>
      </c>
      <c r="K14" s="539" t="s">
        <v>848</v>
      </c>
      <c r="L14" s="395">
        <v>159</v>
      </c>
      <c r="M14" s="39">
        <v>159</v>
      </c>
      <c r="N14" s="33" t="s">
        <v>132</v>
      </c>
      <c r="O14" s="40" t="s">
        <v>132</v>
      </c>
      <c r="P14" s="539" t="s">
        <v>848</v>
      </c>
    </row>
    <row r="15" spans="1:16" x14ac:dyDescent="0.2">
      <c r="A15" s="37">
        <v>2007</v>
      </c>
      <c r="B15" s="379">
        <v>2297.9699999999998</v>
      </c>
      <c r="C15" s="38">
        <v>2297.9699999999998</v>
      </c>
      <c r="D15" s="33" t="s">
        <v>132</v>
      </c>
      <c r="E15" s="33" t="s">
        <v>132</v>
      </c>
      <c r="F15" s="539" t="s">
        <v>848</v>
      </c>
      <c r="G15" s="383">
        <v>1239.57</v>
      </c>
      <c r="H15" s="40">
        <v>1239.57</v>
      </c>
      <c r="I15" s="33" t="s">
        <v>132</v>
      </c>
      <c r="J15" s="33" t="s">
        <v>132</v>
      </c>
      <c r="K15" s="539" t="s">
        <v>848</v>
      </c>
      <c r="L15" s="395">
        <v>1058.4000000000001</v>
      </c>
      <c r="M15" s="39">
        <v>1058.4000000000001</v>
      </c>
      <c r="N15" s="33" t="s">
        <v>132</v>
      </c>
      <c r="O15" s="40" t="s">
        <v>132</v>
      </c>
      <c r="P15" s="539" t="s">
        <v>848</v>
      </c>
    </row>
    <row r="16" spans="1:16" x14ac:dyDescent="0.2">
      <c r="A16" s="37">
        <v>2008</v>
      </c>
      <c r="B16" s="379">
        <v>500.48</v>
      </c>
      <c r="C16" s="38">
        <v>500.48</v>
      </c>
      <c r="D16" s="33" t="s">
        <v>132</v>
      </c>
      <c r="E16" s="33" t="s">
        <v>132</v>
      </c>
      <c r="F16" s="539" t="s">
        <v>848</v>
      </c>
      <c r="G16" s="383">
        <v>267.48</v>
      </c>
      <c r="H16" s="40">
        <v>267.48</v>
      </c>
      <c r="I16" s="33" t="s">
        <v>132</v>
      </c>
      <c r="J16" s="33" t="s">
        <v>132</v>
      </c>
      <c r="K16" s="539" t="s">
        <v>848</v>
      </c>
      <c r="L16" s="395">
        <v>233</v>
      </c>
      <c r="M16" s="39">
        <v>233</v>
      </c>
      <c r="N16" s="33" t="s">
        <v>132</v>
      </c>
      <c r="O16" s="40" t="s">
        <v>132</v>
      </c>
      <c r="P16" s="539" t="s">
        <v>848</v>
      </c>
    </row>
    <row r="17" spans="1:19" x14ac:dyDescent="0.2">
      <c r="A17" s="37">
        <v>2009</v>
      </c>
      <c r="B17" s="379">
        <v>734.48</v>
      </c>
      <c r="C17" s="38">
        <v>734.48</v>
      </c>
      <c r="D17" s="33" t="s">
        <v>132</v>
      </c>
      <c r="E17" s="33" t="s">
        <v>132</v>
      </c>
      <c r="F17" s="539" t="s">
        <v>848</v>
      </c>
      <c r="G17" s="383">
        <v>380.78</v>
      </c>
      <c r="H17" s="40">
        <v>380.78</v>
      </c>
      <c r="I17" s="33" t="s">
        <v>132</v>
      </c>
      <c r="J17" s="33" t="s">
        <v>132</v>
      </c>
      <c r="K17" s="539" t="s">
        <v>848</v>
      </c>
      <c r="L17" s="395">
        <v>353.7</v>
      </c>
      <c r="M17" s="39">
        <v>353.7</v>
      </c>
      <c r="N17" s="33" t="s">
        <v>132</v>
      </c>
      <c r="O17" s="40" t="s">
        <v>132</v>
      </c>
      <c r="P17" s="539" t="s">
        <v>848</v>
      </c>
    </row>
    <row r="18" spans="1:19" x14ac:dyDescent="0.2">
      <c r="A18" s="37">
        <v>2010</v>
      </c>
      <c r="B18" s="379">
        <v>1049.8900000000001</v>
      </c>
      <c r="C18" s="38">
        <v>1049.8900000000001</v>
      </c>
      <c r="D18" s="33" t="s">
        <v>132</v>
      </c>
      <c r="E18" s="33" t="s">
        <v>132</v>
      </c>
      <c r="F18" s="539" t="s">
        <v>848</v>
      </c>
      <c r="G18" s="383">
        <v>450.6</v>
      </c>
      <c r="H18" s="40">
        <v>450.6</v>
      </c>
      <c r="I18" s="33" t="s">
        <v>132</v>
      </c>
      <c r="J18" s="33" t="s">
        <v>132</v>
      </c>
      <c r="K18" s="539" t="s">
        <v>848</v>
      </c>
      <c r="L18" s="395">
        <v>599.29</v>
      </c>
      <c r="M18" s="39">
        <v>599.29</v>
      </c>
      <c r="N18" s="33" t="s">
        <v>132</v>
      </c>
      <c r="O18" s="40" t="s">
        <v>132</v>
      </c>
      <c r="P18" s="539" t="s">
        <v>848</v>
      </c>
    </row>
    <row r="19" spans="1:19" x14ac:dyDescent="0.2">
      <c r="A19" s="37">
        <v>2011</v>
      </c>
      <c r="B19" s="412" t="s">
        <v>848</v>
      </c>
      <c r="C19" s="285" t="s">
        <v>848</v>
      </c>
      <c r="D19" s="287" t="s">
        <v>848</v>
      </c>
      <c r="E19" s="287" t="s">
        <v>848</v>
      </c>
      <c r="F19" s="539" t="s">
        <v>848</v>
      </c>
      <c r="G19" s="383" t="s">
        <v>848</v>
      </c>
      <c r="H19" s="287" t="s">
        <v>848</v>
      </c>
      <c r="I19" s="287" t="s">
        <v>848</v>
      </c>
      <c r="J19" s="287" t="s">
        <v>848</v>
      </c>
      <c r="K19" s="539" t="s">
        <v>848</v>
      </c>
      <c r="L19" s="414" t="s">
        <v>848</v>
      </c>
      <c r="M19" s="287" t="s">
        <v>848</v>
      </c>
      <c r="N19" s="287" t="s">
        <v>848</v>
      </c>
      <c r="O19" s="287" t="s">
        <v>848</v>
      </c>
      <c r="P19" s="539" t="s">
        <v>848</v>
      </c>
    </row>
    <row r="20" spans="1:19" x14ac:dyDescent="0.2">
      <c r="A20" s="37">
        <v>2012</v>
      </c>
      <c r="B20" s="412">
        <v>278.95999999999998</v>
      </c>
      <c r="C20" s="38">
        <v>278.95999999999998</v>
      </c>
      <c r="D20" s="39">
        <v>278.95999999999998</v>
      </c>
      <c r="E20" s="287" t="s">
        <v>848</v>
      </c>
      <c r="F20" s="539" t="s">
        <v>848</v>
      </c>
      <c r="G20" s="383">
        <v>191.58</v>
      </c>
      <c r="H20" s="39">
        <v>191.58</v>
      </c>
      <c r="I20" s="39">
        <v>191.58</v>
      </c>
      <c r="J20" s="287" t="s">
        <v>848</v>
      </c>
      <c r="K20" s="539" t="s">
        <v>848</v>
      </c>
      <c r="L20" s="394">
        <v>87.38</v>
      </c>
      <c r="M20" s="39">
        <v>87.38</v>
      </c>
      <c r="N20" s="39">
        <v>87.38</v>
      </c>
      <c r="O20" s="287" t="s">
        <v>848</v>
      </c>
      <c r="P20" s="539" t="s">
        <v>848</v>
      </c>
    </row>
    <row r="21" spans="1:19" x14ac:dyDescent="0.2">
      <c r="A21" s="37">
        <v>2013</v>
      </c>
      <c r="B21" s="412">
        <v>24.6</v>
      </c>
      <c r="C21" s="38">
        <v>24.6</v>
      </c>
      <c r="D21" s="287" t="s">
        <v>848</v>
      </c>
      <c r="E21" s="40">
        <v>24.6</v>
      </c>
      <c r="F21" s="539" t="s">
        <v>848</v>
      </c>
      <c r="G21" s="383">
        <v>5.7</v>
      </c>
      <c r="H21" s="39">
        <v>5.7</v>
      </c>
      <c r="I21" s="39">
        <v>0</v>
      </c>
      <c r="J21" s="39">
        <v>5.7</v>
      </c>
      <c r="K21" s="539" t="s">
        <v>848</v>
      </c>
      <c r="L21" s="394">
        <v>18.899999999999999</v>
      </c>
      <c r="M21" s="39">
        <v>18.899999999999999</v>
      </c>
      <c r="N21" s="287" t="s">
        <v>848</v>
      </c>
      <c r="O21" s="39">
        <v>18.899999999999999</v>
      </c>
      <c r="P21" s="539" t="s">
        <v>848</v>
      </c>
    </row>
    <row r="22" spans="1:19" x14ac:dyDescent="0.2">
      <c r="A22" s="37">
        <v>2014</v>
      </c>
      <c r="B22" s="412">
        <v>19.23</v>
      </c>
      <c r="C22" s="38">
        <v>19.23</v>
      </c>
      <c r="D22" s="287" t="s">
        <v>848</v>
      </c>
      <c r="E22" s="40">
        <v>19.23</v>
      </c>
      <c r="F22" s="539" t="s">
        <v>848</v>
      </c>
      <c r="G22" s="383" t="s">
        <v>848</v>
      </c>
      <c r="H22" s="287" t="s">
        <v>848</v>
      </c>
      <c r="I22" s="287" t="s">
        <v>848</v>
      </c>
      <c r="J22" s="287" t="s">
        <v>848</v>
      </c>
      <c r="K22" s="539" t="s">
        <v>848</v>
      </c>
      <c r="L22" s="394">
        <v>19.23</v>
      </c>
      <c r="M22" s="39">
        <v>19.23</v>
      </c>
      <c r="N22" s="287" t="s">
        <v>848</v>
      </c>
      <c r="O22" s="39">
        <v>19.23</v>
      </c>
      <c r="P22" s="539" t="s">
        <v>848</v>
      </c>
    </row>
    <row r="23" spans="1:19" ht="13.5" thickBot="1" x14ac:dyDescent="0.25">
      <c r="A23" s="365">
        <v>2015</v>
      </c>
      <c r="B23" s="413">
        <v>0.25</v>
      </c>
      <c r="C23" s="313">
        <v>0.25</v>
      </c>
      <c r="D23" s="415" t="s">
        <v>848</v>
      </c>
      <c r="E23" s="376">
        <v>0.25</v>
      </c>
      <c r="F23" s="540" t="s">
        <v>848</v>
      </c>
      <c r="G23" s="389" t="s">
        <v>848</v>
      </c>
      <c r="H23" s="415" t="s">
        <v>848</v>
      </c>
      <c r="I23" s="415" t="s">
        <v>848</v>
      </c>
      <c r="J23" s="415" t="s">
        <v>848</v>
      </c>
      <c r="K23" s="540" t="s">
        <v>848</v>
      </c>
      <c r="L23" s="403">
        <v>0.25</v>
      </c>
      <c r="M23" s="402">
        <v>0.25</v>
      </c>
      <c r="N23" s="415" t="s">
        <v>848</v>
      </c>
      <c r="O23" s="402">
        <v>0.25</v>
      </c>
      <c r="P23" s="540" t="s">
        <v>848</v>
      </c>
    </row>
    <row r="24" spans="1:19" x14ac:dyDescent="0.2">
      <c r="A24" s="50" t="s">
        <v>8</v>
      </c>
      <c r="B24" s="51" t="s">
        <v>236</v>
      </c>
      <c r="C24" s="66"/>
      <c r="D24" s="50" t="s">
        <v>132</v>
      </c>
      <c r="E24" s="51" t="s">
        <v>43</v>
      </c>
    </row>
    <row r="25" spans="1:19" x14ac:dyDescent="0.2">
      <c r="A25" s="52" t="s">
        <v>10</v>
      </c>
      <c r="B25" s="598" t="s">
        <v>834</v>
      </c>
      <c r="C25" s="598"/>
      <c r="D25" s="598"/>
      <c r="E25" s="598"/>
      <c r="F25" s="598"/>
      <c r="G25" s="598"/>
      <c r="H25" s="598"/>
      <c r="I25" s="598"/>
      <c r="J25" s="598"/>
      <c r="K25" s="598"/>
      <c r="L25" s="598"/>
      <c r="M25" s="598"/>
      <c r="N25" s="598"/>
      <c r="O25" s="598"/>
      <c r="P25" s="598"/>
    </row>
    <row r="26" spans="1:19" x14ac:dyDescent="0.2">
      <c r="A26" s="52"/>
      <c r="B26" s="598"/>
      <c r="C26" s="598"/>
      <c r="D26" s="598"/>
      <c r="E26" s="598"/>
      <c r="F26" s="598"/>
      <c r="G26" s="598"/>
      <c r="H26" s="598"/>
      <c r="I26" s="598"/>
      <c r="J26" s="598"/>
      <c r="K26" s="598"/>
      <c r="L26" s="598"/>
      <c r="M26" s="598"/>
      <c r="N26" s="598"/>
      <c r="O26" s="598"/>
      <c r="P26" s="598"/>
    </row>
    <row r="27" spans="1:19" ht="13.5" thickBot="1" x14ac:dyDescent="0.25">
      <c r="A27" s="1"/>
      <c r="B27" s="2"/>
      <c r="D27" s="1"/>
      <c r="E27" s="2"/>
    </row>
    <row r="28" spans="1:19" ht="13.5" thickBot="1" x14ac:dyDescent="0.25">
      <c r="A28" s="595" t="s">
        <v>653</v>
      </c>
      <c r="B28" s="596"/>
      <c r="C28" s="596"/>
      <c r="D28" s="596"/>
      <c r="E28" s="596"/>
      <c r="F28" s="596"/>
      <c r="G28" s="596"/>
      <c r="H28" s="596"/>
      <c r="I28" s="596"/>
      <c r="J28" s="596"/>
      <c r="K28" s="596"/>
      <c r="L28" s="596"/>
      <c r="M28" s="596"/>
      <c r="N28" s="596"/>
      <c r="O28" s="596"/>
      <c r="P28" s="596"/>
      <c r="Q28" s="596"/>
      <c r="R28" s="596"/>
      <c r="S28" s="597"/>
    </row>
    <row r="29" spans="1:19" ht="13.5" thickBot="1" x14ac:dyDescent="0.25">
      <c r="A29" s="607" t="s">
        <v>12</v>
      </c>
      <c r="B29" s="609" t="s">
        <v>13</v>
      </c>
      <c r="C29" s="610"/>
      <c r="D29" s="595" t="s">
        <v>0</v>
      </c>
      <c r="E29" s="596"/>
      <c r="F29" s="596"/>
      <c r="G29" s="596"/>
      <c r="H29" s="596"/>
      <c r="I29" s="596"/>
      <c r="J29" s="596"/>
      <c r="K29" s="596"/>
      <c r="L29" s="596"/>
      <c r="M29" s="596"/>
      <c r="N29" s="596"/>
      <c r="O29" s="596"/>
      <c r="P29" s="596"/>
      <c r="Q29" s="596"/>
      <c r="R29" s="596"/>
      <c r="S29" s="597"/>
    </row>
    <row r="30" spans="1:19" ht="13.5" thickBot="1" x14ac:dyDescent="0.25">
      <c r="A30" s="608"/>
      <c r="B30" s="611"/>
      <c r="C30" s="612"/>
      <c r="D30" s="123">
        <v>2000</v>
      </c>
      <c r="E30" s="431">
        <v>2001</v>
      </c>
      <c r="F30" s="431">
        <v>2002</v>
      </c>
      <c r="G30" s="431">
        <v>2003</v>
      </c>
      <c r="H30" s="431">
        <v>2004</v>
      </c>
      <c r="I30" s="431">
        <v>2005</v>
      </c>
      <c r="J30" s="431">
        <v>2006</v>
      </c>
      <c r="K30" s="431">
        <v>2007</v>
      </c>
      <c r="L30" s="431">
        <v>2008</v>
      </c>
      <c r="M30" s="431">
        <v>2009</v>
      </c>
      <c r="N30" s="431">
        <v>2010</v>
      </c>
      <c r="O30" s="431">
        <v>2011</v>
      </c>
      <c r="P30" s="431">
        <v>2012</v>
      </c>
      <c r="Q30" s="431">
        <v>2013</v>
      </c>
      <c r="R30" s="431">
        <v>2014</v>
      </c>
      <c r="S30" s="431">
        <v>2015</v>
      </c>
    </row>
    <row r="31" spans="1:19" x14ac:dyDescent="0.2">
      <c r="A31" s="971" t="s">
        <v>654</v>
      </c>
      <c r="B31" s="887" t="s">
        <v>654</v>
      </c>
      <c r="C31" s="973"/>
      <c r="D31" s="493" t="s">
        <v>848</v>
      </c>
      <c r="E31" s="310">
        <v>400.8</v>
      </c>
      <c r="F31" s="310">
        <v>580.6</v>
      </c>
      <c r="G31" s="310">
        <v>146.4</v>
      </c>
      <c r="H31" s="539" t="s">
        <v>848</v>
      </c>
      <c r="I31" s="310">
        <v>40</v>
      </c>
      <c r="J31" s="539" t="s">
        <v>848</v>
      </c>
      <c r="K31" s="539" t="s">
        <v>848</v>
      </c>
      <c r="L31" s="539" t="s">
        <v>848</v>
      </c>
      <c r="M31" s="310">
        <v>9.08</v>
      </c>
      <c r="N31" s="310">
        <v>138.84</v>
      </c>
      <c r="O31" s="539" t="s">
        <v>848</v>
      </c>
      <c r="P31" s="539" t="s">
        <v>848</v>
      </c>
      <c r="Q31" s="539" t="s">
        <v>848</v>
      </c>
      <c r="R31" s="539" t="s">
        <v>848</v>
      </c>
      <c r="S31" s="539" t="s">
        <v>848</v>
      </c>
    </row>
    <row r="32" spans="1:19" ht="13.5" thickBot="1" x14ac:dyDescent="0.25">
      <c r="A32" s="972"/>
      <c r="B32" s="974" t="s">
        <v>655</v>
      </c>
      <c r="C32" s="967"/>
      <c r="D32" s="62">
        <v>1</v>
      </c>
      <c r="E32" s="63">
        <v>8</v>
      </c>
      <c r="F32" s="63">
        <v>3.4</v>
      </c>
      <c r="G32" s="539" t="s">
        <v>848</v>
      </c>
      <c r="H32" s="63">
        <v>7</v>
      </c>
      <c r="I32" s="63">
        <v>25</v>
      </c>
      <c r="J32" s="63">
        <v>43.6</v>
      </c>
      <c r="K32" s="539" t="s">
        <v>848</v>
      </c>
      <c r="L32" s="539" t="s">
        <v>848</v>
      </c>
      <c r="M32" s="539" t="s">
        <v>848</v>
      </c>
      <c r="N32" s="539" t="s">
        <v>848</v>
      </c>
      <c r="O32" s="539" t="s">
        <v>848</v>
      </c>
      <c r="P32" s="539" t="s">
        <v>848</v>
      </c>
      <c r="Q32" s="539" t="s">
        <v>848</v>
      </c>
      <c r="R32" s="539" t="s">
        <v>848</v>
      </c>
      <c r="S32" s="539" t="s">
        <v>848</v>
      </c>
    </row>
    <row r="33" spans="1:21" ht="14.25" thickTop="1" thickBot="1" x14ac:dyDescent="0.25">
      <c r="A33" s="975" t="s">
        <v>656</v>
      </c>
      <c r="B33" s="976"/>
      <c r="C33" s="977"/>
      <c r="D33" s="151">
        <f>SUM(D31:D32)</f>
        <v>1</v>
      </c>
      <c r="E33" s="541">
        <f t="shared" ref="E33:O33" si="0">SUM(E31:E32)</f>
        <v>408.8</v>
      </c>
      <c r="F33" s="541">
        <f t="shared" si="0"/>
        <v>584</v>
      </c>
      <c r="G33" s="541">
        <f t="shared" si="0"/>
        <v>146.4</v>
      </c>
      <c r="H33" s="541">
        <f t="shared" si="0"/>
        <v>7</v>
      </c>
      <c r="I33" s="541">
        <f t="shared" si="0"/>
        <v>65</v>
      </c>
      <c r="J33" s="541">
        <f t="shared" si="0"/>
        <v>43.6</v>
      </c>
      <c r="K33" s="541">
        <f t="shared" si="0"/>
        <v>0</v>
      </c>
      <c r="L33" s="541">
        <f t="shared" si="0"/>
        <v>0</v>
      </c>
      <c r="M33" s="541">
        <f t="shared" si="0"/>
        <v>9.08</v>
      </c>
      <c r="N33" s="541">
        <f t="shared" si="0"/>
        <v>138.84</v>
      </c>
      <c r="O33" s="541">
        <f t="shared" si="0"/>
        <v>0</v>
      </c>
      <c r="P33" s="541">
        <f>SUM(P31:P32)</f>
        <v>0</v>
      </c>
      <c r="Q33" s="541">
        <f>SUM(Q31:Q32)</f>
        <v>0</v>
      </c>
      <c r="R33" s="541">
        <f>SUM(R31:R32)</f>
        <v>0</v>
      </c>
      <c r="S33" s="541">
        <f>SUM(S31:S32)</f>
        <v>0</v>
      </c>
    </row>
    <row r="34" spans="1:21" x14ac:dyDescent="0.2">
      <c r="A34" s="971" t="s">
        <v>657</v>
      </c>
      <c r="B34" s="887" t="s">
        <v>658</v>
      </c>
      <c r="C34" s="973"/>
      <c r="D34" s="64">
        <v>59.67</v>
      </c>
      <c r="E34" s="310">
        <v>90</v>
      </c>
      <c r="F34" s="310">
        <v>480</v>
      </c>
      <c r="G34" s="310">
        <v>719</v>
      </c>
      <c r="H34" s="310">
        <v>1050.8599999999999</v>
      </c>
      <c r="I34" s="310">
        <v>329.81</v>
      </c>
      <c r="J34" s="539" t="s">
        <v>848</v>
      </c>
      <c r="K34" s="310">
        <v>237.8</v>
      </c>
      <c r="L34" s="310">
        <v>73</v>
      </c>
      <c r="M34" s="310">
        <v>94.65</v>
      </c>
      <c r="N34" s="310">
        <v>235.6</v>
      </c>
      <c r="O34" s="539" t="s">
        <v>848</v>
      </c>
      <c r="P34" s="310">
        <v>163</v>
      </c>
      <c r="Q34" s="539" t="s">
        <v>848</v>
      </c>
      <c r="R34" s="539" t="s">
        <v>848</v>
      </c>
      <c r="S34" s="539" t="s">
        <v>848</v>
      </c>
    </row>
    <row r="35" spans="1:21" ht="13.5" thickBot="1" x14ac:dyDescent="0.25">
      <c r="A35" s="972"/>
      <c r="B35" s="974" t="s">
        <v>659</v>
      </c>
      <c r="C35" s="967"/>
      <c r="D35" s="62">
        <v>15</v>
      </c>
      <c r="E35" s="63">
        <v>86.3</v>
      </c>
      <c r="F35" s="63">
        <v>170</v>
      </c>
      <c r="G35" s="63">
        <v>90</v>
      </c>
      <c r="H35" s="63">
        <v>40</v>
      </c>
      <c r="I35" s="63">
        <v>130</v>
      </c>
      <c r="J35" s="63">
        <v>500.8</v>
      </c>
      <c r="K35" s="539" t="s">
        <v>848</v>
      </c>
      <c r="L35" s="539" t="s">
        <v>848</v>
      </c>
      <c r="M35" s="539" t="s">
        <v>848</v>
      </c>
      <c r="N35" s="539" t="s">
        <v>848</v>
      </c>
      <c r="O35" s="539" t="s">
        <v>848</v>
      </c>
      <c r="P35" s="539" t="s">
        <v>848</v>
      </c>
      <c r="Q35" s="539" t="s">
        <v>848</v>
      </c>
      <c r="R35" s="539" t="s">
        <v>848</v>
      </c>
      <c r="S35" s="539" t="s">
        <v>848</v>
      </c>
    </row>
    <row r="36" spans="1:21" ht="14.25" thickTop="1" thickBot="1" x14ac:dyDescent="0.25">
      <c r="A36" s="975" t="s">
        <v>713</v>
      </c>
      <c r="B36" s="976"/>
      <c r="C36" s="977"/>
      <c r="D36" s="151">
        <f>SUM(D34:D35)</f>
        <v>74.67</v>
      </c>
      <c r="E36" s="541">
        <f t="shared" ref="E36:O36" si="1">SUM(E34:E35)</f>
        <v>176.3</v>
      </c>
      <c r="F36" s="541">
        <f t="shared" si="1"/>
        <v>650</v>
      </c>
      <c r="G36" s="541">
        <f t="shared" si="1"/>
        <v>809</v>
      </c>
      <c r="H36" s="541">
        <f t="shared" si="1"/>
        <v>1090.8599999999999</v>
      </c>
      <c r="I36" s="541">
        <f t="shared" si="1"/>
        <v>459.81</v>
      </c>
      <c r="J36" s="541">
        <f t="shared" si="1"/>
        <v>500.8</v>
      </c>
      <c r="K36" s="541">
        <f t="shared" si="1"/>
        <v>237.8</v>
      </c>
      <c r="L36" s="541">
        <f t="shared" si="1"/>
        <v>73</v>
      </c>
      <c r="M36" s="541">
        <f t="shared" si="1"/>
        <v>94.65</v>
      </c>
      <c r="N36" s="541">
        <f t="shared" si="1"/>
        <v>235.6</v>
      </c>
      <c r="O36" s="541">
        <f t="shared" si="1"/>
        <v>0</v>
      </c>
      <c r="P36" s="541">
        <f>SUM(P34:P35)</f>
        <v>163</v>
      </c>
      <c r="Q36" s="541">
        <f>SUM(Q34:Q35)</f>
        <v>0</v>
      </c>
      <c r="R36" s="541">
        <f>SUM(R34:R35)</f>
        <v>0</v>
      </c>
      <c r="S36" s="541">
        <f>SUM(S34:S35)</f>
        <v>0</v>
      </c>
    </row>
    <row r="37" spans="1:21" x14ac:dyDescent="0.2">
      <c r="A37" s="971" t="s">
        <v>660</v>
      </c>
      <c r="B37" s="887" t="s">
        <v>715</v>
      </c>
      <c r="C37" s="973"/>
      <c r="D37" s="64">
        <v>112.4</v>
      </c>
      <c r="E37" s="310">
        <v>1367.47</v>
      </c>
      <c r="F37" s="310">
        <v>1060.3399999999999</v>
      </c>
      <c r="G37" s="310">
        <v>832.16</v>
      </c>
      <c r="H37" s="310">
        <v>1005.5</v>
      </c>
      <c r="I37" s="310">
        <v>565.25</v>
      </c>
      <c r="J37" s="310">
        <v>634.29999999999995</v>
      </c>
      <c r="K37" s="310">
        <v>368.51</v>
      </c>
      <c r="L37" s="310">
        <v>233.61</v>
      </c>
      <c r="M37" s="310">
        <v>428.1</v>
      </c>
      <c r="N37" s="310">
        <v>510.61</v>
      </c>
      <c r="O37" s="539" t="s">
        <v>848</v>
      </c>
      <c r="P37" s="310">
        <v>6.25</v>
      </c>
      <c r="Q37" s="310">
        <v>18.899999999999999</v>
      </c>
      <c r="R37" s="310">
        <v>19.23</v>
      </c>
      <c r="S37" s="310">
        <v>0.25</v>
      </c>
    </row>
    <row r="38" spans="1:21" ht="13.5" thickBot="1" x14ac:dyDescent="0.25">
      <c r="A38" s="972"/>
      <c r="B38" s="974" t="s">
        <v>661</v>
      </c>
      <c r="C38" s="967"/>
      <c r="D38" s="62">
        <v>30</v>
      </c>
      <c r="E38" s="63">
        <v>33.4</v>
      </c>
      <c r="F38" s="63">
        <v>100</v>
      </c>
      <c r="G38" s="63">
        <v>200</v>
      </c>
      <c r="H38" s="63">
        <v>293</v>
      </c>
      <c r="I38" s="63">
        <v>184.5</v>
      </c>
      <c r="J38" s="63">
        <v>283.89999999999998</v>
      </c>
      <c r="K38" s="539" t="s">
        <v>848</v>
      </c>
      <c r="L38" s="539" t="s">
        <v>848</v>
      </c>
      <c r="M38" s="63">
        <v>40</v>
      </c>
      <c r="N38" s="539" t="s">
        <v>848</v>
      </c>
      <c r="O38" s="539" t="s">
        <v>848</v>
      </c>
      <c r="P38" s="539" t="s">
        <v>848</v>
      </c>
      <c r="Q38" s="63">
        <v>2</v>
      </c>
      <c r="R38" s="539" t="s">
        <v>848</v>
      </c>
      <c r="S38" s="539" t="s">
        <v>848</v>
      </c>
    </row>
    <row r="39" spans="1:21" ht="14.25" thickTop="1" thickBot="1" x14ac:dyDescent="0.25">
      <c r="A39" s="975" t="s">
        <v>714</v>
      </c>
      <c r="B39" s="976"/>
      <c r="C39" s="977"/>
      <c r="D39" s="151">
        <f>SUM(D37:D38)</f>
        <v>142.4</v>
      </c>
      <c r="E39" s="541">
        <f t="shared" ref="E39:O39" si="2">SUM(E37:E38)</f>
        <v>1400.8700000000001</v>
      </c>
      <c r="F39" s="541">
        <f t="shared" si="2"/>
        <v>1160.3399999999999</v>
      </c>
      <c r="G39" s="541">
        <f t="shared" si="2"/>
        <v>1032.1599999999999</v>
      </c>
      <c r="H39" s="541">
        <f t="shared" si="2"/>
        <v>1298.5</v>
      </c>
      <c r="I39" s="541">
        <f t="shared" si="2"/>
        <v>749.75</v>
      </c>
      <c r="J39" s="541">
        <f t="shared" si="2"/>
        <v>918.19999999999993</v>
      </c>
      <c r="K39" s="541">
        <f t="shared" si="2"/>
        <v>368.51</v>
      </c>
      <c r="L39" s="541">
        <f t="shared" si="2"/>
        <v>233.61</v>
      </c>
      <c r="M39" s="541">
        <f t="shared" si="2"/>
        <v>468.1</v>
      </c>
      <c r="N39" s="541">
        <f t="shared" si="2"/>
        <v>510.61</v>
      </c>
      <c r="O39" s="541">
        <f t="shared" si="2"/>
        <v>0</v>
      </c>
      <c r="P39" s="541">
        <f>SUM(P37:P38)</f>
        <v>6.25</v>
      </c>
      <c r="Q39" s="541">
        <f>SUM(Q37:Q38)</f>
        <v>20.9</v>
      </c>
      <c r="R39" s="541">
        <f>SUM(R37:R38)</f>
        <v>19.23</v>
      </c>
      <c r="S39" s="541">
        <f>SUM(S37:S38)</f>
        <v>0.25</v>
      </c>
    </row>
    <row r="40" spans="1:21" x14ac:dyDescent="0.2">
      <c r="A40" s="971" t="s">
        <v>662</v>
      </c>
      <c r="B40" s="887" t="s">
        <v>663</v>
      </c>
      <c r="C40" s="973"/>
      <c r="D40" s="493" t="s">
        <v>848</v>
      </c>
      <c r="E40" s="310">
        <v>385</v>
      </c>
      <c r="F40" s="310">
        <v>157.16999999999999</v>
      </c>
      <c r="G40" s="310">
        <v>413.51</v>
      </c>
      <c r="H40" s="310">
        <v>608.66</v>
      </c>
      <c r="I40" s="310">
        <v>498.73</v>
      </c>
      <c r="J40" s="310">
        <v>412</v>
      </c>
      <c r="K40" s="310">
        <v>597.37</v>
      </c>
      <c r="L40" s="310">
        <v>97.21</v>
      </c>
      <c r="M40" s="310">
        <v>91.17</v>
      </c>
      <c r="N40" s="310">
        <v>94.79</v>
      </c>
      <c r="O40" s="539" t="s">
        <v>848</v>
      </c>
      <c r="P40" s="310">
        <v>32.840000000000003</v>
      </c>
      <c r="Q40" s="310">
        <v>3.7</v>
      </c>
      <c r="R40" s="539" t="s">
        <v>848</v>
      </c>
      <c r="S40" s="539" t="s">
        <v>848</v>
      </c>
    </row>
    <row r="41" spans="1:21" ht="13.5" thickBot="1" x14ac:dyDescent="0.25">
      <c r="A41" s="972"/>
      <c r="B41" s="974" t="s">
        <v>664</v>
      </c>
      <c r="C41" s="967"/>
      <c r="D41" s="493" t="s">
        <v>848</v>
      </c>
      <c r="E41" s="63">
        <v>80</v>
      </c>
      <c r="F41" s="63">
        <v>48.64</v>
      </c>
      <c r="G41" s="63">
        <v>528.35</v>
      </c>
      <c r="H41" s="63">
        <v>589.49</v>
      </c>
      <c r="I41" s="63">
        <v>1047.3399999999999</v>
      </c>
      <c r="J41" s="63">
        <v>672.4</v>
      </c>
      <c r="K41" s="63">
        <v>1094.29</v>
      </c>
      <c r="L41" s="63">
        <v>96.66</v>
      </c>
      <c r="M41" s="63">
        <v>71.48</v>
      </c>
      <c r="N41" s="63">
        <v>70.05</v>
      </c>
      <c r="O41" s="539" t="s">
        <v>848</v>
      </c>
      <c r="P41" s="63">
        <v>76.87</v>
      </c>
      <c r="Q41" s="539" t="s">
        <v>848</v>
      </c>
      <c r="R41" s="539" t="s">
        <v>848</v>
      </c>
      <c r="S41" s="539" t="s">
        <v>848</v>
      </c>
    </row>
    <row r="42" spans="1:21" ht="14.25" thickTop="1" thickBot="1" x14ac:dyDescent="0.25">
      <c r="A42" s="975" t="s">
        <v>665</v>
      </c>
      <c r="B42" s="976"/>
      <c r="C42" s="977"/>
      <c r="D42" s="151">
        <f>SUM(D40:D41)</f>
        <v>0</v>
      </c>
      <c r="E42" s="541">
        <f t="shared" ref="E42:O42" si="3">SUM(E40:E41)</f>
        <v>465</v>
      </c>
      <c r="F42" s="541">
        <f t="shared" si="3"/>
        <v>205.81</v>
      </c>
      <c r="G42" s="541">
        <f t="shared" si="3"/>
        <v>941.86</v>
      </c>
      <c r="H42" s="541">
        <f t="shared" si="3"/>
        <v>1198.1500000000001</v>
      </c>
      <c r="I42" s="541">
        <f t="shared" si="3"/>
        <v>1546.07</v>
      </c>
      <c r="J42" s="541">
        <f t="shared" si="3"/>
        <v>1084.4000000000001</v>
      </c>
      <c r="K42" s="541">
        <f t="shared" si="3"/>
        <v>1691.6599999999999</v>
      </c>
      <c r="L42" s="541">
        <f t="shared" si="3"/>
        <v>193.87</v>
      </c>
      <c r="M42" s="541">
        <f t="shared" si="3"/>
        <v>162.65</v>
      </c>
      <c r="N42" s="541">
        <f t="shared" si="3"/>
        <v>164.84</v>
      </c>
      <c r="O42" s="541">
        <f t="shared" si="3"/>
        <v>0</v>
      </c>
      <c r="P42" s="541">
        <f>SUM(P40:P41)</f>
        <v>109.71000000000001</v>
      </c>
      <c r="Q42" s="541">
        <f>SUM(Q40:Q41)</f>
        <v>3.7</v>
      </c>
      <c r="R42" s="541">
        <f>SUM(R40:R41)</f>
        <v>0</v>
      </c>
      <c r="S42" s="541">
        <f>SUM(S40:S41)</f>
        <v>0</v>
      </c>
    </row>
    <row r="43" spans="1:21" ht="13.5" thickBot="1" x14ac:dyDescent="0.25">
      <c r="A43" s="739" t="s">
        <v>837</v>
      </c>
      <c r="B43" s="740"/>
      <c r="C43" s="741"/>
      <c r="D43" s="60">
        <v>1256.2</v>
      </c>
      <c r="E43" s="539" t="s">
        <v>848</v>
      </c>
      <c r="F43" s="539" t="s">
        <v>848</v>
      </c>
      <c r="G43" s="539" t="s">
        <v>848</v>
      </c>
      <c r="H43" s="539" t="s">
        <v>848</v>
      </c>
      <c r="I43" s="539" t="s">
        <v>848</v>
      </c>
      <c r="J43" s="539" t="s">
        <v>848</v>
      </c>
      <c r="K43" s="539" t="s">
        <v>848</v>
      </c>
      <c r="L43" s="539" t="s">
        <v>848</v>
      </c>
      <c r="M43" s="539" t="s">
        <v>848</v>
      </c>
      <c r="N43" s="539" t="s">
        <v>848</v>
      </c>
      <c r="O43" s="539" t="s">
        <v>848</v>
      </c>
      <c r="P43" s="539" t="s">
        <v>848</v>
      </c>
      <c r="Q43" s="539" t="s">
        <v>848</v>
      </c>
      <c r="R43" s="539" t="s">
        <v>848</v>
      </c>
      <c r="S43" s="539" t="s">
        <v>848</v>
      </c>
    </row>
    <row r="44" spans="1:21" ht="13.5" thickBot="1" x14ac:dyDescent="0.25">
      <c r="A44" s="564" t="s">
        <v>666</v>
      </c>
      <c r="B44" s="565"/>
      <c r="C44" s="583"/>
      <c r="D44" s="125">
        <f>SUM(D33,D36,D39,D42,D43)</f>
        <v>1474.27</v>
      </c>
      <c r="E44" s="160">
        <f t="shared" ref="E44:O44" si="4">SUM(E33,E36,E39,E42,E43)</f>
        <v>2450.9700000000003</v>
      </c>
      <c r="F44" s="160">
        <f t="shared" si="4"/>
        <v>2600.15</v>
      </c>
      <c r="G44" s="160">
        <f t="shared" si="4"/>
        <v>2929.42</v>
      </c>
      <c r="H44" s="160">
        <f t="shared" si="4"/>
        <v>3594.5099999999998</v>
      </c>
      <c r="I44" s="160">
        <f t="shared" si="4"/>
        <v>2820.63</v>
      </c>
      <c r="J44" s="160">
        <f t="shared" si="4"/>
        <v>2547</v>
      </c>
      <c r="K44" s="160">
        <f t="shared" si="4"/>
        <v>2297.9699999999998</v>
      </c>
      <c r="L44" s="160">
        <f t="shared" si="4"/>
        <v>500.48</v>
      </c>
      <c r="M44" s="160">
        <f t="shared" si="4"/>
        <v>734.48</v>
      </c>
      <c r="N44" s="160">
        <f t="shared" si="4"/>
        <v>1049.8899999999999</v>
      </c>
      <c r="O44" s="160">
        <f t="shared" si="4"/>
        <v>0</v>
      </c>
      <c r="P44" s="160">
        <f>SUM(P33,P36,P39,P42,P43)</f>
        <v>278.96000000000004</v>
      </c>
      <c r="Q44" s="160">
        <f>SUM(Q33,Q36,Q39,Q42,Q43)</f>
        <v>24.599999999999998</v>
      </c>
      <c r="R44" s="160">
        <f>SUM(R33,R36,R39,R42,R43)</f>
        <v>19.23</v>
      </c>
      <c r="S44" s="160">
        <f>SUM(S33,S36,S39,S42,S43)</f>
        <v>0.25</v>
      </c>
    </row>
    <row r="45" spans="1:21" x14ac:dyDescent="0.2">
      <c r="A45" s="50" t="s">
        <v>8</v>
      </c>
      <c r="B45" s="51" t="s">
        <v>236</v>
      </c>
      <c r="C45" s="66"/>
      <c r="D45" s="50" t="s">
        <v>132</v>
      </c>
      <c r="E45" s="51" t="s">
        <v>43</v>
      </c>
    </row>
    <row r="46" spans="1:21" ht="13.5" thickBot="1" x14ac:dyDescent="0.25"/>
    <row r="47" spans="1:21" ht="13.5" thickBot="1" x14ac:dyDescent="0.25">
      <c r="A47" s="595" t="s">
        <v>667</v>
      </c>
      <c r="B47" s="596"/>
      <c r="C47" s="596"/>
      <c r="D47" s="596"/>
      <c r="E47" s="596"/>
      <c r="F47" s="596"/>
      <c r="G47" s="596"/>
      <c r="H47" s="596"/>
      <c r="I47" s="596"/>
      <c r="J47" s="596"/>
      <c r="K47" s="596"/>
      <c r="L47" s="596"/>
      <c r="M47" s="596"/>
      <c r="N47" s="596"/>
      <c r="O47" s="596"/>
      <c r="P47" s="596"/>
      <c r="Q47" s="596"/>
      <c r="R47" s="596"/>
      <c r="S47" s="596"/>
      <c r="T47" s="596"/>
      <c r="U47" s="597"/>
    </row>
    <row r="48" spans="1:21" ht="13.5" thickBot="1" x14ac:dyDescent="0.25">
      <c r="A48" s="584" t="s">
        <v>23</v>
      </c>
      <c r="B48" s="585"/>
      <c r="C48" s="687"/>
      <c r="D48" s="595" t="s">
        <v>0</v>
      </c>
      <c r="E48" s="596"/>
      <c r="F48" s="596"/>
      <c r="G48" s="596"/>
      <c r="H48" s="596"/>
      <c r="I48" s="596"/>
      <c r="J48" s="596"/>
      <c r="K48" s="596"/>
      <c r="L48" s="596"/>
      <c r="M48" s="596"/>
      <c r="N48" s="596"/>
      <c r="O48" s="596"/>
      <c r="P48" s="596"/>
      <c r="Q48" s="596"/>
      <c r="R48" s="596"/>
      <c r="S48" s="596"/>
      <c r="T48" s="596"/>
      <c r="U48" s="597"/>
    </row>
    <row r="49" spans="1:21" ht="13.5" thickBot="1" x14ac:dyDescent="0.25">
      <c r="A49" s="587"/>
      <c r="B49" s="588"/>
      <c r="C49" s="589"/>
      <c r="D49" s="123">
        <v>1998</v>
      </c>
      <c r="E49" s="123">
        <v>1999</v>
      </c>
      <c r="F49" s="341">
        <v>2000</v>
      </c>
      <c r="G49" s="341">
        <v>2001</v>
      </c>
      <c r="H49" s="341">
        <v>2002</v>
      </c>
      <c r="I49" s="341">
        <v>2003</v>
      </c>
      <c r="J49" s="341">
        <v>2004</v>
      </c>
      <c r="K49" s="341">
        <v>2005</v>
      </c>
      <c r="L49" s="341">
        <v>2006</v>
      </c>
      <c r="M49" s="341">
        <v>2007</v>
      </c>
      <c r="N49" s="341">
        <v>2008</v>
      </c>
      <c r="O49" s="341">
        <v>2009</v>
      </c>
      <c r="P49" s="341">
        <v>2010</v>
      </c>
      <c r="Q49" s="341">
        <v>2011</v>
      </c>
      <c r="R49" s="341">
        <v>2012</v>
      </c>
      <c r="S49" s="341">
        <v>2013</v>
      </c>
      <c r="T49" s="341">
        <v>2014</v>
      </c>
      <c r="U49" s="408">
        <v>2015</v>
      </c>
    </row>
    <row r="50" spans="1:21" x14ac:dyDescent="0.2">
      <c r="A50" s="592" t="s">
        <v>820</v>
      </c>
      <c r="B50" s="593"/>
      <c r="C50" s="594"/>
      <c r="D50" s="437" t="s">
        <v>848</v>
      </c>
      <c r="E50" s="437" t="s">
        <v>848</v>
      </c>
      <c r="F50" s="437" t="s">
        <v>848</v>
      </c>
      <c r="G50" s="437" t="s">
        <v>848</v>
      </c>
      <c r="H50" s="437" t="s">
        <v>848</v>
      </c>
      <c r="I50" s="437" t="s">
        <v>848</v>
      </c>
      <c r="J50" s="437" t="s">
        <v>848</v>
      </c>
      <c r="K50" s="71">
        <v>11.8</v>
      </c>
      <c r="L50" s="71">
        <v>57.4</v>
      </c>
      <c r="M50" s="71">
        <v>8.1</v>
      </c>
      <c r="N50" s="437" t="s">
        <v>848</v>
      </c>
      <c r="O50" s="71">
        <v>26</v>
      </c>
      <c r="P50" s="437" t="s">
        <v>848</v>
      </c>
      <c r="Q50" s="437" t="s">
        <v>848</v>
      </c>
      <c r="R50" s="71">
        <v>4.53</v>
      </c>
      <c r="S50" s="437" t="s">
        <v>848</v>
      </c>
      <c r="T50" s="437" t="s">
        <v>848</v>
      </c>
      <c r="U50" s="437" t="s">
        <v>848</v>
      </c>
    </row>
    <row r="51" spans="1:21" x14ac:dyDescent="0.2">
      <c r="A51" s="592" t="s">
        <v>816</v>
      </c>
      <c r="B51" s="593"/>
      <c r="C51" s="594"/>
      <c r="D51" s="437" t="s">
        <v>848</v>
      </c>
      <c r="E51" s="437" t="s">
        <v>848</v>
      </c>
      <c r="F51" s="437" t="s">
        <v>848</v>
      </c>
      <c r="G51" s="437" t="s">
        <v>848</v>
      </c>
      <c r="H51" s="437" t="s">
        <v>848</v>
      </c>
      <c r="I51" s="437" t="s">
        <v>848</v>
      </c>
      <c r="J51" s="437" t="s">
        <v>848</v>
      </c>
      <c r="K51" s="437" t="s">
        <v>848</v>
      </c>
      <c r="L51" s="437" t="s">
        <v>848</v>
      </c>
      <c r="M51" s="437" t="s">
        <v>848</v>
      </c>
      <c r="N51" s="437" t="s">
        <v>848</v>
      </c>
      <c r="O51" s="437" t="s">
        <v>848</v>
      </c>
      <c r="P51" s="437" t="s">
        <v>848</v>
      </c>
      <c r="Q51" s="437" t="s">
        <v>848</v>
      </c>
      <c r="R51" s="71">
        <v>4.2699999999999996</v>
      </c>
      <c r="S51" s="437" t="s">
        <v>848</v>
      </c>
      <c r="T51" s="437" t="s">
        <v>848</v>
      </c>
      <c r="U51" s="437" t="s">
        <v>848</v>
      </c>
    </row>
    <row r="52" spans="1:21" x14ac:dyDescent="0.2">
      <c r="A52" s="578" t="s">
        <v>390</v>
      </c>
      <c r="B52" s="579"/>
      <c r="C52" s="579"/>
      <c r="D52" s="437" t="s">
        <v>848</v>
      </c>
      <c r="E52" s="437" t="s">
        <v>848</v>
      </c>
      <c r="F52" s="437" t="s">
        <v>848</v>
      </c>
      <c r="G52" s="437" t="s">
        <v>848</v>
      </c>
      <c r="H52" s="71">
        <v>1</v>
      </c>
      <c r="I52" s="437" t="s">
        <v>848</v>
      </c>
      <c r="J52" s="437" t="s">
        <v>848</v>
      </c>
      <c r="K52" s="437" t="s">
        <v>848</v>
      </c>
      <c r="L52" s="437" t="s">
        <v>848</v>
      </c>
      <c r="M52" s="437" t="s">
        <v>848</v>
      </c>
      <c r="N52" s="437" t="s">
        <v>848</v>
      </c>
      <c r="O52" s="437" t="s">
        <v>848</v>
      </c>
      <c r="P52" s="437" t="s">
        <v>848</v>
      </c>
      <c r="Q52" s="437" t="s">
        <v>848</v>
      </c>
      <c r="R52" s="437" t="s">
        <v>848</v>
      </c>
      <c r="S52" s="437" t="s">
        <v>848</v>
      </c>
      <c r="T52" s="437" t="s">
        <v>848</v>
      </c>
      <c r="U52" s="437" t="s">
        <v>848</v>
      </c>
    </row>
    <row r="53" spans="1:21" x14ac:dyDescent="0.2">
      <c r="A53" s="578" t="s">
        <v>31</v>
      </c>
      <c r="B53" s="579"/>
      <c r="C53" s="579"/>
      <c r="D53" s="437" t="s">
        <v>848</v>
      </c>
      <c r="E53" s="70">
        <v>2</v>
      </c>
      <c r="F53" s="437" t="s">
        <v>848</v>
      </c>
      <c r="G53" s="437" t="s">
        <v>848</v>
      </c>
      <c r="H53" s="437" t="s">
        <v>848</v>
      </c>
      <c r="I53" s="437" t="s">
        <v>848</v>
      </c>
      <c r="J53" s="437" t="s">
        <v>848</v>
      </c>
      <c r="K53" s="437" t="s">
        <v>848</v>
      </c>
      <c r="L53" s="437" t="s">
        <v>848</v>
      </c>
      <c r="M53" s="437" t="s">
        <v>848</v>
      </c>
      <c r="N53" s="437" t="s">
        <v>848</v>
      </c>
      <c r="O53" s="437" t="s">
        <v>848</v>
      </c>
      <c r="P53" s="437" t="s">
        <v>848</v>
      </c>
      <c r="Q53" s="437" t="s">
        <v>848</v>
      </c>
      <c r="R53" s="437" t="s">
        <v>848</v>
      </c>
      <c r="S53" s="437" t="s">
        <v>848</v>
      </c>
      <c r="T53" s="437" t="s">
        <v>848</v>
      </c>
      <c r="U53" s="437" t="s">
        <v>848</v>
      </c>
    </row>
    <row r="54" spans="1:21" x14ac:dyDescent="0.2">
      <c r="A54" s="578" t="s">
        <v>669</v>
      </c>
      <c r="B54" s="579"/>
      <c r="C54" s="579"/>
      <c r="D54" s="437" t="s">
        <v>848</v>
      </c>
      <c r="E54" s="437" t="s">
        <v>848</v>
      </c>
      <c r="F54" s="437" t="s">
        <v>848</v>
      </c>
      <c r="G54" s="437" t="s">
        <v>848</v>
      </c>
      <c r="H54" s="437" t="s">
        <v>848</v>
      </c>
      <c r="I54" s="437" t="s">
        <v>848</v>
      </c>
      <c r="J54" s="437" t="s">
        <v>848</v>
      </c>
      <c r="K54" s="437" t="s">
        <v>848</v>
      </c>
      <c r="L54" s="437" t="s">
        <v>848</v>
      </c>
      <c r="M54" s="437" t="s">
        <v>848</v>
      </c>
      <c r="N54" s="437" t="s">
        <v>848</v>
      </c>
      <c r="O54" s="71">
        <v>0.5</v>
      </c>
      <c r="P54" s="437" t="s">
        <v>848</v>
      </c>
      <c r="Q54" s="437" t="s">
        <v>848</v>
      </c>
      <c r="R54" s="437" t="s">
        <v>848</v>
      </c>
      <c r="S54" s="437" t="s">
        <v>848</v>
      </c>
      <c r="T54" s="437" t="s">
        <v>848</v>
      </c>
      <c r="U54" s="437" t="s">
        <v>848</v>
      </c>
    </row>
    <row r="55" spans="1:21" x14ac:dyDescent="0.2">
      <c r="A55" s="575" t="s">
        <v>799</v>
      </c>
      <c r="B55" s="576"/>
      <c r="C55" s="577"/>
      <c r="D55" s="437" t="s">
        <v>848</v>
      </c>
      <c r="E55" s="437" t="s">
        <v>848</v>
      </c>
      <c r="F55" s="437" t="s">
        <v>848</v>
      </c>
      <c r="G55" s="437" t="s">
        <v>848</v>
      </c>
      <c r="H55" s="437" t="s">
        <v>848</v>
      </c>
      <c r="I55" s="437" t="s">
        <v>848</v>
      </c>
      <c r="J55" s="71">
        <v>7</v>
      </c>
      <c r="K55" s="437" t="s">
        <v>848</v>
      </c>
      <c r="L55" s="437" t="s">
        <v>848</v>
      </c>
      <c r="M55" s="437" t="s">
        <v>848</v>
      </c>
      <c r="N55" s="437" t="s">
        <v>848</v>
      </c>
      <c r="O55" s="437" t="s">
        <v>848</v>
      </c>
      <c r="P55" s="437" t="s">
        <v>848</v>
      </c>
      <c r="Q55" s="437" t="s">
        <v>848</v>
      </c>
      <c r="R55" s="437" t="s">
        <v>848</v>
      </c>
      <c r="S55" s="437" t="s">
        <v>848</v>
      </c>
      <c r="T55" s="437" t="s">
        <v>848</v>
      </c>
      <c r="U55" s="437" t="s">
        <v>848</v>
      </c>
    </row>
    <row r="56" spans="1:21" x14ac:dyDescent="0.2">
      <c r="A56" s="575" t="s">
        <v>821</v>
      </c>
      <c r="B56" s="576"/>
      <c r="C56" s="577"/>
      <c r="D56" s="437" t="s">
        <v>848</v>
      </c>
      <c r="E56" s="437" t="s">
        <v>848</v>
      </c>
      <c r="F56" s="437" t="s">
        <v>848</v>
      </c>
      <c r="G56" s="437" t="s">
        <v>848</v>
      </c>
      <c r="H56" s="437" t="s">
        <v>848</v>
      </c>
      <c r="I56" s="437" t="s">
        <v>848</v>
      </c>
      <c r="J56" s="437" t="s">
        <v>848</v>
      </c>
      <c r="K56" s="437" t="s">
        <v>848</v>
      </c>
      <c r="L56" s="437" t="s">
        <v>848</v>
      </c>
      <c r="M56" s="437" t="s">
        <v>848</v>
      </c>
      <c r="N56" s="437" t="s">
        <v>848</v>
      </c>
      <c r="O56" s="437" t="s">
        <v>848</v>
      </c>
      <c r="P56" s="437" t="s">
        <v>848</v>
      </c>
      <c r="Q56" s="437" t="s">
        <v>848</v>
      </c>
      <c r="R56" s="71">
        <v>1.57</v>
      </c>
      <c r="S56" s="437" t="s">
        <v>848</v>
      </c>
      <c r="T56" s="437" t="s">
        <v>848</v>
      </c>
      <c r="U56" s="437" t="s">
        <v>848</v>
      </c>
    </row>
    <row r="57" spans="1:21" x14ac:dyDescent="0.2">
      <c r="A57" s="575" t="s">
        <v>802</v>
      </c>
      <c r="B57" s="576"/>
      <c r="C57" s="577"/>
      <c r="D57" s="437" t="s">
        <v>848</v>
      </c>
      <c r="E57" s="437" t="s">
        <v>848</v>
      </c>
      <c r="F57" s="437" t="s">
        <v>848</v>
      </c>
      <c r="G57" s="437" t="s">
        <v>848</v>
      </c>
      <c r="H57" s="437" t="s">
        <v>848</v>
      </c>
      <c r="I57" s="71">
        <v>4.0999999999999996</v>
      </c>
      <c r="J57" s="71">
        <v>1</v>
      </c>
      <c r="K57" s="437" t="s">
        <v>848</v>
      </c>
      <c r="L57" s="437" t="s">
        <v>848</v>
      </c>
      <c r="M57" s="437" t="s">
        <v>848</v>
      </c>
      <c r="N57" s="437" t="s">
        <v>848</v>
      </c>
      <c r="O57" s="437" t="s">
        <v>848</v>
      </c>
      <c r="P57" s="437" t="s">
        <v>848</v>
      </c>
      <c r="Q57" s="437" t="s">
        <v>848</v>
      </c>
      <c r="R57" s="71">
        <v>3.21</v>
      </c>
      <c r="S57" s="437" t="s">
        <v>848</v>
      </c>
      <c r="T57" s="437" t="s">
        <v>848</v>
      </c>
      <c r="U57" s="437" t="s">
        <v>848</v>
      </c>
    </row>
    <row r="58" spans="1:21" x14ac:dyDescent="0.2">
      <c r="A58" s="575" t="s">
        <v>822</v>
      </c>
      <c r="B58" s="576"/>
      <c r="C58" s="577"/>
      <c r="D58" s="437" t="s">
        <v>848</v>
      </c>
      <c r="E58" s="437" t="s">
        <v>848</v>
      </c>
      <c r="F58" s="437" t="s">
        <v>848</v>
      </c>
      <c r="G58" s="437" t="s">
        <v>848</v>
      </c>
      <c r="H58" s="437" t="s">
        <v>848</v>
      </c>
      <c r="I58" s="437" t="s">
        <v>848</v>
      </c>
      <c r="J58" s="437" t="s">
        <v>848</v>
      </c>
      <c r="K58" s="437" t="s">
        <v>848</v>
      </c>
      <c r="L58" s="71">
        <v>4.4000000000000004</v>
      </c>
      <c r="M58" s="437" t="s">
        <v>848</v>
      </c>
      <c r="N58" s="437" t="s">
        <v>848</v>
      </c>
      <c r="O58" s="437" t="s">
        <v>848</v>
      </c>
      <c r="P58" s="437" t="s">
        <v>848</v>
      </c>
      <c r="Q58" s="437" t="s">
        <v>848</v>
      </c>
      <c r="R58" s="71">
        <v>9.76</v>
      </c>
      <c r="S58" s="437" t="s">
        <v>848</v>
      </c>
      <c r="T58" s="437" t="s">
        <v>848</v>
      </c>
      <c r="U58" s="437" t="s">
        <v>848</v>
      </c>
    </row>
    <row r="59" spans="1:21" x14ac:dyDescent="0.2">
      <c r="A59" s="578" t="s">
        <v>819</v>
      </c>
      <c r="B59" s="579"/>
      <c r="C59" s="579"/>
      <c r="D59" s="437" t="s">
        <v>848</v>
      </c>
      <c r="E59" s="437" t="s">
        <v>848</v>
      </c>
      <c r="F59" s="437" t="s">
        <v>848</v>
      </c>
      <c r="G59" s="437" t="s">
        <v>848</v>
      </c>
      <c r="H59" s="437" t="s">
        <v>848</v>
      </c>
      <c r="I59" s="437" t="s">
        <v>848</v>
      </c>
      <c r="J59" s="437" t="s">
        <v>848</v>
      </c>
      <c r="K59" s="437" t="s">
        <v>848</v>
      </c>
      <c r="L59" s="71">
        <v>30</v>
      </c>
      <c r="M59" s="437" t="s">
        <v>848</v>
      </c>
      <c r="N59" s="437" t="s">
        <v>848</v>
      </c>
      <c r="O59" s="437" t="s">
        <v>848</v>
      </c>
      <c r="P59" s="437" t="s">
        <v>848</v>
      </c>
      <c r="Q59" s="437" t="s">
        <v>848</v>
      </c>
      <c r="R59" s="437" t="s">
        <v>848</v>
      </c>
      <c r="S59" s="437" t="s">
        <v>848</v>
      </c>
      <c r="T59" s="437" t="s">
        <v>848</v>
      </c>
      <c r="U59" s="437" t="s">
        <v>848</v>
      </c>
    </row>
    <row r="60" spans="1:21" x14ac:dyDescent="0.2">
      <c r="A60" s="575" t="s">
        <v>574</v>
      </c>
      <c r="B60" s="576"/>
      <c r="C60" s="577"/>
      <c r="D60" s="437" t="s">
        <v>848</v>
      </c>
      <c r="E60" s="437" t="s">
        <v>848</v>
      </c>
      <c r="F60" s="437" t="s">
        <v>848</v>
      </c>
      <c r="G60" s="71">
        <v>74</v>
      </c>
      <c r="H60" s="71">
        <v>103.8</v>
      </c>
      <c r="I60" s="76">
        <v>416.2</v>
      </c>
      <c r="J60" s="71">
        <v>73.099999999999994</v>
      </c>
      <c r="K60" s="71">
        <v>23.2</v>
      </c>
      <c r="L60" s="76">
        <v>418.5</v>
      </c>
      <c r="M60" s="76">
        <v>636.29999999999995</v>
      </c>
      <c r="N60" s="76">
        <v>250.18</v>
      </c>
      <c r="O60" s="71">
        <v>167.4</v>
      </c>
      <c r="P60" s="71">
        <v>106.1</v>
      </c>
      <c r="Q60" s="437" t="s">
        <v>848</v>
      </c>
      <c r="R60" s="437" t="s">
        <v>848</v>
      </c>
      <c r="S60" s="437" t="s">
        <v>848</v>
      </c>
      <c r="T60" s="437" t="s">
        <v>848</v>
      </c>
      <c r="U60" s="437" t="s">
        <v>848</v>
      </c>
    </row>
    <row r="61" spans="1:21" x14ac:dyDescent="0.2">
      <c r="A61" s="575" t="s">
        <v>518</v>
      </c>
      <c r="B61" s="576"/>
      <c r="C61" s="577"/>
      <c r="D61" s="437" t="s">
        <v>848</v>
      </c>
      <c r="E61" s="437" t="s">
        <v>848</v>
      </c>
      <c r="F61" s="437" t="s">
        <v>848</v>
      </c>
      <c r="G61" s="71">
        <v>1629.27</v>
      </c>
      <c r="H61" s="71">
        <v>1876.25</v>
      </c>
      <c r="I61" s="71">
        <v>2076.52</v>
      </c>
      <c r="J61" s="71">
        <v>3129.11</v>
      </c>
      <c r="K61" s="71">
        <v>2486.23</v>
      </c>
      <c r="L61" s="76">
        <v>1859.9</v>
      </c>
      <c r="M61" s="76">
        <v>1653.57</v>
      </c>
      <c r="N61" s="76">
        <v>220.4</v>
      </c>
      <c r="O61" s="71">
        <v>443.28</v>
      </c>
      <c r="P61" s="71">
        <v>893.29</v>
      </c>
      <c r="Q61" s="437" t="s">
        <v>848</v>
      </c>
      <c r="R61" s="71">
        <v>233.02</v>
      </c>
      <c r="S61" s="71">
        <v>22.6</v>
      </c>
      <c r="T61" s="71">
        <v>7.18</v>
      </c>
      <c r="U61" s="71">
        <v>0.25</v>
      </c>
    </row>
    <row r="62" spans="1:21" x14ac:dyDescent="0.2">
      <c r="A62" s="575" t="s">
        <v>671</v>
      </c>
      <c r="B62" s="576"/>
      <c r="C62" s="577"/>
      <c r="D62" s="437" t="s">
        <v>848</v>
      </c>
      <c r="E62" s="437" t="s">
        <v>848</v>
      </c>
      <c r="F62" s="437" t="s">
        <v>848</v>
      </c>
      <c r="G62" s="71">
        <v>153</v>
      </c>
      <c r="H62" s="71">
        <v>40</v>
      </c>
      <c r="I62" s="71">
        <v>80</v>
      </c>
      <c r="J62" s="437" t="s">
        <v>848</v>
      </c>
      <c r="K62" s="437" t="s">
        <v>848</v>
      </c>
      <c r="L62" s="437" t="s">
        <v>848</v>
      </c>
      <c r="M62" s="437" t="s">
        <v>848</v>
      </c>
      <c r="N62" s="437" t="s">
        <v>848</v>
      </c>
      <c r="O62" s="437" t="s">
        <v>848</v>
      </c>
      <c r="P62" s="437" t="s">
        <v>848</v>
      </c>
      <c r="Q62" s="437" t="s">
        <v>848</v>
      </c>
      <c r="R62" s="437" t="s">
        <v>848</v>
      </c>
      <c r="S62" s="437" t="s">
        <v>848</v>
      </c>
      <c r="T62" s="437" t="s">
        <v>848</v>
      </c>
      <c r="U62" s="437" t="s">
        <v>848</v>
      </c>
    </row>
    <row r="63" spans="1:21" x14ac:dyDescent="0.2">
      <c r="A63" s="575" t="s">
        <v>442</v>
      </c>
      <c r="B63" s="576"/>
      <c r="C63" s="577"/>
      <c r="D63" s="70">
        <v>361.4</v>
      </c>
      <c r="E63" s="70">
        <v>875.1</v>
      </c>
      <c r="F63" s="71">
        <v>543.1</v>
      </c>
      <c r="G63" s="71">
        <v>594.70000000000005</v>
      </c>
      <c r="H63" s="77">
        <v>564.1</v>
      </c>
      <c r="I63" s="77">
        <v>347.6</v>
      </c>
      <c r="J63" s="77">
        <v>117.8</v>
      </c>
      <c r="K63" s="71">
        <v>87.7</v>
      </c>
      <c r="L63" s="77">
        <v>66.5</v>
      </c>
      <c r="M63" s="437" t="s">
        <v>848</v>
      </c>
      <c r="N63" s="77">
        <v>27</v>
      </c>
      <c r="O63" s="71">
        <v>97.3</v>
      </c>
      <c r="P63" s="71">
        <v>50.5</v>
      </c>
      <c r="Q63" s="437" t="s">
        <v>848</v>
      </c>
      <c r="R63" s="437" t="s">
        <v>848</v>
      </c>
      <c r="S63" s="71">
        <v>2</v>
      </c>
      <c r="T63" s="71">
        <v>1.95</v>
      </c>
      <c r="U63" s="437" t="s">
        <v>848</v>
      </c>
    </row>
    <row r="64" spans="1:21" x14ac:dyDescent="0.2">
      <c r="A64" s="575" t="s">
        <v>82</v>
      </c>
      <c r="B64" s="576"/>
      <c r="C64" s="577"/>
      <c r="D64" s="437" t="s">
        <v>848</v>
      </c>
      <c r="E64" s="437" t="s">
        <v>848</v>
      </c>
      <c r="F64" s="437" t="s">
        <v>848</v>
      </c>
      <c r="G64" s="437" t="s">
        <v>848</v>
      </c>
      <c r="H64" s="437" t="s">
        <v>848</v>
      </c>
      <c r="I64" s="437" t="s">
        <v>848</v>
      </c>
      <c r="J64" s="437" t="s">
        <v>848</v>
      </c>
      <c r="K64" s="71">
        <v>1.7</v>
      </c>
      <c r="L64" s="437" t="s">
        <v>848</v>
      </c>
      <c r="M64" s="437" t="s">
        <v>848</v>
      </c>
      <c r="N64" s="437" t="s">
        <v>848</v>
      </c>
      <c r="O64" s="437" t="s">
        <v>848</v>
      </c>
      <c r="P64" s="437" t="s">
        <v>848</v>
      </c>
      <c r="Q64" s="437" t="s">
        <v>848</v>
      </c>
      <c r="R64" s="437" t="s">
        <v>848</v>
      </c>
      <c r="S64" s="437" t="s">
        <v>848</v>
      </c>
      <c r="T64" s="437" t="s">
        <v>848</v>
      </c>
      <c r="U64" s="437" t="s">
        <v>848</v>
      </c>
    </row>
    <row r="65" spans="1:21" x14ac:dyDescent="0.2">
      <c r="A65" s="575" t="s">
        <v>305</v>
      </c>
      <c r="B65" s="576"/>
      <c r="C65" s="577"/>
      <c r="D65" s="437" t="s">
        <v>848</v>
      </c>
      <c r="E65" s="437" t="s">
        <v>848</v>
      </c>
      <c r="F65" s="437" t="s">
        <v>848</v>
      </c>
      <c r="G65" s="437" t="s">
        <v>848</v>
      </c>
      <c r="H65" s="437" t="s">
        <v>848</v>
      </c>
      <c r="I65" s="437" t="s">
        <v>848</v>
      </c>
      <c r="J65" s="437" t="s">
        <v>848</v>
      </c>
      <c r="K65" s="437" t="s">
        <v>848</v>
      </c>
      <c r="L65" s="437" t="s">
        <v>848</v>
      </c>
      <c r="M65" s="437" t="s">
        <v>848</v>
      </c>
      <c r="N65" s="437" t="s">
        <v>848</v>
      </c>
      <c r="O65" s="437" t="s">
        <v>848</v>
      </c>
      <c r="P65" s="437" t="s">
        <v>848</v>
      </c>
      <c r="Q65" s="437" t="s">
        <v>848</v>
      </c>
      <c r="R65" s="71">
        <v>22.6</v>
      </c>
      <c r="S65" s="437" t="s">
        <v>848</v>
      </c>
      <c r="T65" s="437" t="s">
        <v>848</v>
      </c>
      <c r="U65" s="437" t="s">
        <v>848</v>
      </c>
    </row>
    <row r="66" spans="1:21" x14ac:dyDescent="0.2">
      <c r="A66" s="575" t="s">
        <v>120</v>
      </c>
      <c r="B66" s="576"/>
      <c r="C66" s="577"/>
      <c r="D66" s="437" t="s">
        <v>848</v>
      </c>
      <c r="E66" s="437" t="s">
        <v>848</v>
      </c>
      <c r="F66" s="437" t="s">
        <v>848</v>
      </c>
      <c r="G66" s="437" t="s">
        <v>848</v>
      </c>
      <c r="H66" s="71">
        <v>15</v>
      </c>
      <c r="I66" s="71">
        <v>5</v>
      </c>
      <c r="J66" s="71">
        <v>266.5</v>
      </c>
      <c r="K66" s="71">
        <v>210</v>
      </c>
      <c r="L66" s="71">
        <v>110.3</v>
      </c>
      <c r="M66" s="437" t="s">
        <v>848</v>
      </c>
      <c r="N66" s="437" t="s">
        <v>848</v>
      </c>
      <c r="O66" s="437" t="s">
        <v>848</v>
      </c>
      <c r="P66" s="437" t="s">
        <v>848</v>
      </c>
      <c r="Q66" s="437" t="s">
        <v>848</v>
      </c>
      <c r="R66" s="437" t="s">
        <v>848</v>
      </c>
      <c r="S66" s="437" t="s">
        <v>848</v>
      </c>
      <c r="T66" s="71">
        <v>10.1</v>
      </c>
      <c r="U66" s="437" t="s">
        <v>848</v>
      </c>
    </row>
    <row r="67" spans="1:21" ht="13.5" thickBot="1" x14ac:dyDescent="0.25">
      <c r="A67" s="730" t="s">
        <v>43</v>
      </c>
      <c r="B67" s="731"/>
      <c r="C67" s="732"/>
      <c r="D67" s="70">
        <v>1296.2</v>
      </c>
      <c r="E67" s="70">
        <v>932.1</v>
      </c>
      <c r="F67" s="71">
        <v>931.17</v>
      </c>
      <c r="G67" s="437" t="s">
        <v>848</v>
      </c>
      <c r="H67" s="437" t="s">
        <v>848</v>
      </c>
      <c r="I67" s="437" t="s">
        <v>848</v>
      </c>
      <c r="J67" s="437" t="s">
        <v>848</v>
      </c>
      <c r="K67" s="437" t="s">
        <v>848</v>
      </c>
      <c r="L67" s="437" t="s">
        <v>848</v>
      </c>
      <c r="M67" s="437" t="s">
        <v>848</v>
      </c>
      <c r="N67" s="71">
        <v>2.9</v>
      </c>
      <c r="O67" s="437" t="s">
        <v>848</v>
      </c>
      <c r="P67" s="437" t="s">
        <v>848</v>
      </c>
      <c r="Q67" s="437" t="s">
        <v>848</v>
      </c>
      <c r="R67" s="437" t="s">
        <v>848</v>
      </c>
      <c r="S67" s="437" t="s">
        <v>848</v>
      </c>
      <c r="T67" s="437" t="s">
        <v>848</v>
      </c>
      <c r="U67" s="437" t="s">
        <v>848</v>
      </c>
    </row>
    <row r="68" spans="1:21" ht="13.5" thickBot="1" x14ac:dyDescent="0.25">
      <c r="A68" s="564" t="s">
        <v>44</v>
      </c>
      <c r="B68" s="565"/>
      <c r="C68" s="566"/>
      <c r="D68" s="126">
        <v>1657.6</v>
      </c>
      <c r="E68" s="126">
        <v>1809.2</v>
      </c>
      <c r="F68" s="127">
        <v>1474.27</v>
      </c>
      <c r="G68" s="127">
        <v>2450.9699999999998</v>
      </c>
      <c r="H68" s="127">
        <v>2600.15</v>
      </c>
      <c r="I68" s="127">
        <v>2929.42</v>
      </c>
      <c r="J68" s="127">
        <v>3594.51</v>
      </c>
      <c r="K68" s="127">
        <v>2820.63</v>
      </c>
      <c r="L68" s="127">
        <v>2547</v>
      </c>
      <c r="M68" s="127">
        <v>2297.9699999999998</v>
      </c>
      <c r="N68" s="127">
        <v>500.48</v>
      </c>
      <c r="O68" s="127">
        <v>734.48</v>
      </c>
      <c r="P68" s="127">
        <v>1049.8900000000001</v>
      </c>
      <c r="Q68" s="127">
        <v>0</v>
      </c>
      <c r="R68" s="127">
        <v>278.95999999999998</v>
      </c>
      <c r="S68" s="127">
        <v>24.6</v>
      </c>
      <c r="T68" s="127">
        <v>19.23</v>
      </c>
      <c r="U68" s="127">
        <v>0.25</v>
      </c>
    </row>
    <row r="69" spans="1:21" x14ac:dyDescent="0.2">
      <c r="A69" s="50" t="s">
        <v>8</v>
      </c>
      <c r="B69" s="51" t="s">
        <v>236</v>
      </c>
      <c r="C69" s="66"/>
      <c r="D69" s="51" t="s">
        <v>768</v>
      </c>
    </row>
    <row r="70" spans="1:21" ht="13.5" thickBot="1" x14ac:dyDescent="0.25"/>
    <row r="71" spans="1:21" ht="13.5" thickBot="1" x14ac:dyDescent="0.25">
      <c r="A71" s="640" t="s">
        <v>45</v>
      </c>
      <c r="B71" s="641"/>
      <c r="C71" s="641"/>
      <c r="D71" s="970" t="s">
        <v>46</v>
      </c>
      <c r="E71" s="641"/>
      <c r="F71" s="642"/>
    </row>
    <row r="72" spans="1:21" x14ac:dyDescent="0.2">
      <c r="A72" s="592" t="s">
        <v>668</v>
      </c>
      <c r="B72" s="593"/>
      <c r="C72" s="593"/>
      <c r="D72" s="867" t="s">
        <v>576</v>
      </c>
      <c r="E72" s="593"/>
      <c r="F72" s="601"/>
    </row>
    <row r="73" spans="1:21" x14ac:dyDescent="0.2">
      <c r="A73" s="592" t="s">
        <v>643</v>
      </c>
      <c r="B73" s="593"/>
      <c r="C73" s="593"/>
      <c r="D73" s="720" t="s">
        <v>717</v>
      </c>
      <c r="E73" s="576"/>
      <c r="F73" s="631"/>
    </row>
    <row r="74" spans="1:21" x14ac:dyDescent="0.2">
      <c r="A74" s="575" t="s">
        <v>672</v>
      </c>
      <c r="B74" s="576"/>
      <c r="C74" s="576"/>
      <c r="D74" s="720" t="s">
        <v>52</v>
      </c>
      <c r="E74" s="576"/>
      <c r="F74" s="631"/>
    </row>
    <row r="75" spans="1:21" x14ac:dyDescent="0.2">
      <c r="A75" s="575" t="s">
        <v>673</v>
      </c>
      <c r="B75" s="576"/>
      <c r="C75" s="576"/>
      <c r="D75" s="720" t="s">
        <v>52</v>
      </c>
      <c r="E75" s="576"/>
      <c r="F75" s="631"/>
    </row>
    <row r="76" spans="1:21" x14ac:dyDescent="0.2">
      <c r="A76" s="575" t="s">
        <v>669</v>
      </c>
      <c r="B76" s="576"/>
      <c r="C76" s="576"/>
      <c r="D76" s="720" t="s">
        <v>674</v>
      </c>
      <c r="E76" s="576"/>
      <c r="F76" s="631"/>
    </row>
    <row r="77" spans="1:21" x14ac:dyDescent="0.2">
      <c r="A77" s="575" t="s">
        <v>441</v>
      </c>
      <c r="B77" s="576"/>
      <c r="C77" s="576"/>
      <c r="D77" s="720" t="s">
        <v>523</v>
      </c>
      <c r="E77" s="576"/>
      <c r="F77" s="631"/>
    </row>
    <row r="78" spans="1:21" x14ac:dyDescent="0.2">
      <c r="A78" s="575" t="s">
        <v>716</v>
      </c>
      <c r="B78" s="576"/>
      <c r="C78" s="576"/>
      <c r="D78" s="720" t="s">
        <v>718</v>
      </c>
      <c r="E78" s="576"/>
      <c r="F78" s="631"/>
    </row>
    <row r="79" spans="1:21" x14ac:dyDescent="0.2">
      <c r="A79" s="575" t="s">
        <v>516</v>
      </c>
      <c r="B79" s="576"/>
      <c r="C79" s="576"/>
      <c r="D79" s="720" t="s">
        <v>524</v>
      </c>
      <c r="E79" s="576"/>
      <c r="F79" s="631"/>
    </row>
    <row r="80" spans="1:21" x14ac:dyDescent="0.2">
      <c r="A80" s="575" t="s">
        <v>670</v>
      </c>
      <c r="B80" s="576"/>
      <c r="C80" s="576"/>
      <c r="D80" s="720" t="s">
        <v>675</v>
      </c>
      <c r="E80" s="576"/>
      <c r="F80" s="631"/>
    </row>
    <row r="81" spans="1:6" x14ac:dyDescent="0.2">
      <c r="A81" s="575" t="s">
        <v>648</v>
      </c>
      <c r="B81" s="576"/>
      <c r="C81" s="576"/>
      <c r="D81" s="720" t="s">
        <v>651</v>
      </c>
      <c r="E81" s="576"/>
      <c r="F81" s="631"/>
    </row>
    <row r="82" spans="1:6" x14ac:dyDescent="0.2">
      <c r="A82" s="575" t="s">
        <v>574</v>
      </c>
      <c r="B82" s="576"/>
      <c r="C82" s="576"/>
      <c r="D82" s="720" t="s">
        <v>581</v>
      </c>
      <c r="E82" s="576"/>
      <c r="F82" s="631"/>
    </row>
    <row r="83" spans="1:6" x14ac:dyDescent="0.2">
      <c r="A83" s="575" t="s">
        <v>518</v>
      </c>
      <c r="B83" s="576"/>
      <c r="C83" s="576"/>
      <c r="D83" s="720" t="s">
        <v>581</v>
      </c>
      <c r="E83" s="576"/>
      <c r="F83" s="631"/>
    </row>
    <row r="84" spans="1:6" x14ac:dyDescent="0.2">
      <c r="A84" s="575" t="s">
        <v>671</v>
      </c>
      <c r="B84" s="576"/>
      <c r="C84" s="576"/>
      <c r="D84" s="720" t="s">
        <v>581</v>
      </c>
      <c r="E84" s="576"/>
      <c r="F84" s="631"/>
    </row>
    <row r="85" spans="1:6" x14ac:dyDescent="0.2">
      <c r="A85" s="575" t="s">
        <v>442</v>
      </c>
      <c r="B85" s="576"/>
      <c r="C85" s="576"/>
      <c r="D85" s="720" t="s">
        <v>397</v>
      </c>
      <c r="E85" s="576"/>
      <c r="F85" s="631"/>
    </row>
    <row r="86" spans="1:6" ht="13.5" thickBot="1" x14ac:dyDescent="0.25">
      <c r="A86" s="632" t="s">
        <v>82</v>
      </c>
      <c r="B86" s="633"/>
      <c r="C86" s="633"/>
      <c r="D86" s="756" t="s">
        <v>87</v>
      </c>
      <c r="E86" s="633"/>
      <c r="F86" s="690"/>
    </row>
  </sheetData>
  <mergeCells count="91">
    <mergeCell ref="D29:S29"/>
    <mergeCell ref="A28:S28"/>
    <mergeCell ref="D48:U48"/>
    <mergeCell ref="A47:U47"/>
    <mergeCell ref="D82:F82"/>
    <mergeCell ref="A50:C50"/>
    <mergeCell ref="A52:C52"/>
    <mergeCell ref="A53:C53"/>
    <mergeCell ref="A54:C54"/>
    <mergeCell ref="A55:C55"/>
    <mergeCell ref="A56:C56"/>
    <mergeCell ref="A76:C76"/>
    <mergeCell ref="A77:C77"/>
    <mergeCell ref="A79:C79"/>
    <mergeCell ref="A78:C78"/>
    <mergeCell ref="A65:C65"/>
    <mergeCell ref="D83:F83"/>
    <mergeCell ref="D84:F84"/>
    <mergeCell ref="D85:F85"/>
    <mergeCell ref="D86:F86"/>
    <mergeCell ref="B29:C30"/>
    <mergeCell ref="B38:C38"/>
    <mergeCell ref="A60:C60"/>
    <mergeCell ref="A61:C61"/>
    <mergeCell ref="A62:C62"/>
    <mergeCell ref="A29:A30"/>
    <mergeCell ref="A39:C39"/>
    <mergeCell ref="A57:C57"/>
    <mergeCell ref="A42:C42"/>
    <mergeCell ref="A43:C43"/>
    <mergeCell ref="A44:C44"/>
    <mergeCell ref="A48:C49"/>
    <mergeCell ref="A2:P2"/>
    <mergeCell ref="A3:A5"/>
    <mergeCell ref="B3:B5"/>
    <mergeCell ref="C3:F3"/>
    <mergeCell ref="G3:K3"/>
    <mergeCell ref="L3:P3"/>
    <mergeCell ref="C4:E4"/>
    <mergeCell ref="F4:F5"/>
    <mergeCell ref="G4:G5"/>
    <mergeCell ref="H4:J4"/>
    <mergeCell ref="K4:K5"/>
    <mergeCell ref="L4:L5"/>
    <mergeCell ref="M4:O4"/>
    <mergeCell ref="B25:P26"/>
    <mergeCell ref="P4:P5"/>
    <mergeCell ref="A51:C51"/>
    <mergeCell ref="A40:A41"/>
    <mergeCell ref="B40:C40"/>
    <mergeCell ref="B41:C41"/>
    <mergeCell ref="A31:A32"/>
    <mergeCell ref="B31:C31"/>
    <mergeCell ref="B32:C32"/>
    <mergeCell ref="A33:C33"/>
    <mergeCell ref="A34:A35"/>
    <mergeCell ref="B34:C34"/>
    <mergeCell ref="B35:C35"/>
    <mergeCell ref="A36:C36"/>
    <mergeCell ref="A37:A38"/>
    <mergeCell ref="B37:C37"/>
    <mergeCell ref="D81:F81"/>
    <mergeCell ref="D76:F76"/>
    <mergeCell ref="D77:F77"/>
    <mergeCell ref="D78:F78"/>
    <mergeCell ref="D79:F79"/>
    <mergeCell ref="D80:F80"/>
    <mergeCell ref="A86:C86"/>
    <mergeCell ref="A83:C83"/>
    <mergeCell ref="A84:C84"/>
    <mergeCell ref="A85:C85"/>
    <mergeCell ref="A80:C80"/>
    <mergeCell ref="A81:C81"/>
    <mergeCell ref="A82:C82"/>
    <mergeCell ref="D73:F73"/>
    <mergeCell ref="D74:F74"/>
    <mergeCell ref="A75:C75"/>
    <mergeCell ref="A73:C73"/>
    <mergeCell ref="D75:F75"/>
    <mergeCell ref="A74:C74"/>
    <mergeCell ref="A58:C58"/>
    <mergeCell ref="A59:C59"/>
    <mergeCell ref="A63:C63"/>
    <mergeCell ref="A64:C64"/>
    <mergeCell ref="D72:F72"/>
    <mergeCell ref="A71:C71"/>
    <mergeCell ref="D71:F71"/>
    <mergeCell ref="A72:C72"/>
    <mergeCell ref="A66:C66"/>
    <mergeCell ref="A67:C67"/>
    <mergeCell ref="A68:C68"/>
  </mergeCells>
  <pageMargins left="0.75" right="0.75" top="1" bottom="1" header="0" footer="0"/>
  <headerFooter alignWithMargins="0"/>
  <ignoredErrors>
    <ignoredError sqref="D33:S33" formulaRange="1"/>
    <ignoredError sqref="A25"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01"/>
  <sheetViews>
    <sheetView showGridLines="0" topLeftCell="A19" workbookViewId="0">
      <pane xSplit="18765" topLeftCell="J1"/>
      <selection activeCell="O44" sqref="O44"/>
      <selection pane="topRight" activeCell="J52" sqref="J52"/>
    </sheetView>
  </sheetViews>
  <sheetFormatPr baseColWidth="10" defaultRowHeight="12.75" x14ac:dyDescent="0.2"/>
  <cols>
    <col min="1" max="1" width="9" customWidth="1"/>
    <col min="2" max="2" width="7.85546875" customWidth="1"/>
    <col min="3" max="3" width="8" customWidth="1"/>
    <col min="4" max="4" width="8.140625" customWidth="1"/>
    <col min="5" max="5" width="9.5703125" customWidth="1"/>
    <col min="6" max="6" width="6.85546875" customWidth="1"/>
    <col min="7" max="7" width="7.85546875" customWidth="1"/>
    <col min="8" max="8" width="8.140625" customWidth="1"/>
    <col min="9" max="9" width="8.42578125" customWidth="1"/>
    <col min="10" max="10" width="8.85546875" customWidth="1"/>
    <col min="11" max="11" width="6.85546875" customWidth="1"/>
    <col min="12" max="12" width="8" customWidth="1"/>
    <col min="13" max="13" width="7.85546875" customWidth="1"/>
    <col min="14" max="14" width="8" customWidth="1"/>
    <col min="15" max="15" width="8.7109375" customWidth="1"/>
    <col min="16" max="16" width="7" customWidth="1"/>
    <col min="17" max="21" width="6" customWidth="1"/>
    <col min="22" max="22" width="6.5703125" customWidth="1"/>
    <col min="23" max="23" width="7" customWidth="1"/>
  </cols>
  <sheetData>
    <row r="1" spans="1:16" ht="13.5" thickBot="1" x14ac:dyDescent="0.25"/>
    <row r="2" spans="1:16" ht="13.5" thickBot="1" x14ac:dyDescent="0.25">
      <c r="A2" s="595" t="s">
        <v>676</v>
      </c>
      <c r="B2" s="596"/>
      <c r="C2" s="596"/>
      <c r="D2" s="596"/>
      <c r="E2" s="596"/>
      <c r="F2" s="596"/>
      <c r="G2" s="596"/>
      <c r="H2" s="596"/>
      <c r="I2" s="596"/>
      <c r="J2" s="596"/>
      <c r="K2" s="596"/>
      <c r="L2" s="596"/>
      <c r="M2" s="596"/>
      <c r="N2" s="596"/>
      <c r="O2" s="596"/>
      <c r="P2" s="597"/>
    </row>
    <row r="3" spans="1:16" x14ac:dyDescent="0.2">
      <c r="A3" s="803" t="s">
        <v>0</v>
      </c>
      <c r="B3" s="616" t="s">
        <v>1</v>
      </c>
      <c r="C3" s="621" t="s">
        <v>2</v>
      </c>
      <c r="D3" s="619"/>
      <c r="E3" s="619"/>
      <c r="F3" s="620"/>
      <c r="G3" s="621" t="s">
        <v>3</v>
      </c>
      <c r="H3" s="619"/>
      <c r="I3" s="619"/>
      <c r="J3" s="619"/>
      <c r="K3" s="620"/>
      <c r="L3" s="621" t="s">
        <v>828</v>
      </c>
      <c r="M3" s="619"/>
      <c r="N3" s="619"/>
      <c r="O3" s="619"/>
      <c r="P3" s="620"/>
    </row>
    <row r="4" spans="1:16" x14ac:dyDescent="0.2">
      <c r="A4" s="804"/>
      <c r="B4" s="617"/>
      <c r="C4" s="681" t="s">
        <v>4</v>
      </c>
      <c r="D4" s="622"/>
      <c r="E4" s="623"/>
      <c r="F4" s="624" t="s">
        <v>726</v>
      </c>
      <c r="G4" s="626" t="s">
        <v>1</v>
      </c>
      <c r="H4" s="628" t="s">
        <v>4</v>
      </c>
      <c r="I4" s="622"/>
      <c r="J4" s="623"/>
      <c r="K4" s="624" t="s">
        <v>726</v>
      </c>
      <c r="L4" s="626" t="s">
        <v>1</v>
      </c>
      <c r="M4" s="628" t="s">
        <v>4</v>
      </c>
      <c r="N4" s="622"/>
      <c r="O4" s="623"/>
      <c r="P4" s="624" t="s">
        <v>726</v>
      </c>
    </row>
    <row r="5" spans="1:16" ht="26.25" customHeight="1" thickBot="1" x14ac:dyDescent="0.25">
      <c r="A5" s="805"/>
      <c r="B5" s="618"/>
      <c r="C5" s="124" t="s">
        <v>5</v>
      </c>
      <c r="D5" s="113" t="s">
        <v>729</v>
      </c>
      <c r="E5" s="113" t="s">
        <v>7</v>
      </c>
      <c r="F5" s="625"/>
      <c r="G5" s="627"/>
      <c r="H5" s="117" t="s">
        <v>5</v>
      </c>
      <c r="I5" s="115" t="s">
        <v>729</v>
      </c>
      <c r="J5" s="113" t="s">
        <v>7</v>
      </c>
      <c r="K5" s="625"/>
      <c r="L5" s="627"/>
      <c r="M5" s="117" t="s">
        <v>5</v>
      </c>
      <c r="N5" s="113" t="s">
        <v>729</v>
      </c>
      <c r="O5" s="113" t="s">
        <v>7</v>
      </c>
      <c r="P5" s="625"/>
    </row>
    <row r="6" spans="1:16" x14ac:dyDescent="0.2">
      <c r="A6" s="78">
        <v>1998</v>
      </c>
      <c r="B6" s="378">
        <v>10</v>
      </c>
      <c r="C6" s="442">
        <v>10</v>
      </c>
      <c r="D6" s="419" t="s">
        <v>848</v>
      </c>
      <c r="E6" s="36">
        <v>10</v>
      </c>
      <c r="F6" s="205" t="s">
        <v>848</v>
      </c>
      <c r="G6" s="398" t="s">
        <v>132</v>
      </c>
      <c r="H6" s="36" t="s">
        <v>132</v>
      </c>
      <c r="I6" s="36" t="s">
        <v>132</v>
      </c>
      <c r="J6" s="36" t="s">
        <v>132</v>
      </c>
      <c r="K6" s="97" t="s">
        <v>132</v>
      </c>
      <c r="L6" s="398" t="s">
        <v>132</v>
      </c>
      <c r="M6" s="36" t="s">
        <v>132</v>
      </c>
      <c r="N6" s="36" t="s">
        <v>132</v>
      </c>
      <c r="O6" s="36" t="s">
        <v>132</v>
      </c>
      <c r="P6" s="97" t="s">
        <v>132</v>
      </c>
    </row>
    <row r="7" spans="1:16" x14ac:dyDescent="0.2">
      <c r="A7" s="37">
        <v>1999</v>
      </c>
      <c r="B7" s="379">
        <v>10</v>
      </c>
      <c r="C7" s="38">
        <v>10</v>
      </c>
      <c r="D7" s="202" t="s">
        <v>848</v>
      </c>
      <c r="E7" s="33">
        <v>10</v>
      </c>
      <c r="F7" s="286" t="s">
        <v>848</v>
      </c>
      <c r="G7" s="392" t="s">
        <v>132</v>
      </c>
      <c r="H7" s="33" t="s">
        <v>132</v>
      </c>
      <c r="I7" s="33" t="s">
        <v>132</v>
      </c>
      <c r="J7" s="33" t="s">
        <v>132</v>
      </c>
      <c r="K7" s="34" t="s">
        <v>132</v>
      </c>
      <c r="L7" s="392" t="s">
        <v>132</v>
      </c>
      <c r="M7" s="40" t="s">
        <v>132</v>
      </c>
      <c r="N7" s="40" t="s">
        <v>132</v>
      </c>
      <c r="O7" s="40" t="s">
        <v>132</v>
      </c>
      <c r="P7" s="34" t="s">
        <v>132</v>
      </c>
    </row>
    <row r="8" spans="1:16" x14ac:dyDescent="0.2">
      <c r="A8" s="37">
        <v>2000</v>
      </c>
      <c r="B8" s="379">
        <v>12.35</v>
      </c>
      <c r="C8" s="38">
        <v>12.35</v>
      </c>
      <c r="D8" s="202" t="s">
        <v>848</v>
      </c>
      <c r="E8" s="41">
        <v>12.35</v>
      </c>
      <c r="F8" s="286" t="s">
        <v>848</v>
      </c>
      <c r="G8" s="383">
        <v>12.35</v>
      </c>
      <c r="H8" s="40">
        <v>12.35</v>
      </c>
      <c r="I8" s="202" t="s">
        <v>848</v>
      </c>
      <c r="J8" s="40">
        <v>12.35</v>
      </c>
      <c r="K8" s="286" t="s">
        <v>848</v>
      </c>
      <c r="L8" s="395">
        <v>0</v>
      </c>
      <c r="M8" s="202" t="s">
        <v>848</v>
      </c>
      <c r="N8" s="202" t="s">
        <v>848</v>
      </c>
      <c r="O8" s="202" t="s">
        <v>848</v>
      </c>
      <c r="P8" s="286" t="s">
        <v>848</v>
      </c>
    </row>
    <row r="9" spans="1:16" x14ac:dyDescent="0.2">
      <c r="A9" s="37">
        <v>2001</v>
      </c>
      <c r="B9" s="379">
        <v>16.2</v>
      </c>
      <c r="C9" s="38">
        <v>16.2</v>
      </c>
      <c r="D9" s="202" t="s">
        <v>848</v>
      </c>
      <c r="E9" s="41">
        <v>16.2</v>
      </c>
      <c r="F9" s="286" t="s">
        <v>848</v>
      </c>
      <c r="G9" s="383">
        <v>16.2</v>
      </c>
      <c r="H9" s="40">
        <v>16.2</v>
      </c>
      <c r="I9" s="202" t="s">
        <v>848</v>
      </c>
      <c r="J9" s="40">
        <v>16.2</v>
      </c>
      <c r="K9" s="286" t="s">
        <v>848</v>
      </c>
      <c r="L9" s="395"/>
      <c r="M9" s="202" t="s">
        <v>848</v>
      </c>
      <c r="N9" s="202" t="s">
        <v>848</v>
      </c>
      <c r="O9" s="202" t="s">
        <v>848</v>
      </c>
      <c r="P9" s="286" t="s">
        <v>848</v>
      </c>
    </row>
    <row r="10" spans="1:16" x14ac:dyDescent="0.2">
      <c r="A10" s="37">
        <v>2002</v>
      </c>
      <c r="B10" s="379">
        <v>10.97</v>
      </c>
      <c r="C10" s="38">
        <v>10.97</v>
      </c>
      <c r="D10" s="202" t="s">
        <v>848</v>
      </c>
      <c r="E10" s="41">
        <v>10.97</v>
      </c>
      <c r="F10" s="286" t="s">
        <v>848</v>
      </c>
      <c r="G10" s="383">
        <v>8.9700000000000006</v>
      </c>
      <c r="H10" s="40">
        <v>8.9700000000000006</v>
      </c>
      <c r="I10" s="202" t="s">
        <v>848</v>
      </c>
      <c r="J10" s="40">
        <v>8.9700000000000006</v>
      </c>
      <c r="K10" s="286" t="s">
        <v>848</v>
      </c>
      <c r="L10" s="395">
        <v>2</v>
      </c>
      <c r="M10" s="39">
        <v>2</v>
      </c>
      <c r="N10" s="202" t="s">
        <v>848</v>
      </c>
      <c r="O10" s="39">
        <v>2</v>
      </c>
      <c r="P10" s="42">
        <v>0</v>
      </c>
    </row>
    <row r="11" spans="1:16" x14ac:dyDescent="0.2">
      <c r="A11" s="37">
        <v>2003</v>
      </c>
      <c r="B11" s="379">
        <v>33.299999999999997</v>
      </c>
      <c r="C11" s="38">
        <v>33.299999999999997</v>
      </c>
      <c r="D11" s="202" t="s">
        <v>848</v>
      </c>
      <c r="E11" s="41">
        <v>33.299999999999997</v>
      </c>
      <c r="F11" s="286" t="s">
        <v>848</v>
      </c>
      <c r="G11" s="383">
        <v>33.299999999999997</v>
      </c>
      <c r="H11" s="40">
        <v>33.299999999999997</v>
      </c>
      <c r="I11" s="202" t="s">
        <v>848</v>
      </c>
      <c r="J11" s="40">
        <v>33.299999999999997</v>
      </c>
      <c r="K11" s="286" t="s">
        <v>848</v>
      </c>
      <c r="L11" s="395">
        <v>0</v>
      </c>
      <c r="M11" s="202" t="s">
        <v>848</v>
      </c>
      <c r="N11" s="202" t="s">
        <v>848</v>
      </c>
      <c r="O11" s="202" t="s">
        <v>848</v>
      </c>
      <c r="P11" s="286" t="s">
        <v>848</v>
      </c>
    </row>
    <row r="12" spans="1:16" x14ac:dyDescent="0.2">
      <c r="A12" s="37">
        <v>2004</v>
      </c>
      <c r="B12" s="379">
        <v>28</v>
      </c>
      <c r="C12" s="38">
        <v>28</v>
      </c>
      <c r="D12" s="202" t="s">
        <v>848</v>
      </c>
      <c r="E12" s="41">
        <v>28</v>
      </c>
      <c r="F12" s="286" t="s">
        <v>848</v>
      </c>
      <c r="G12" s="383">
        <v>28</v>
      </c>
      <c r="H12" s="40">
        <v>28</v>
      </c>
      <c r="I12" s="202" t="s">
        <v>848</v>
      </c>
      <c r="J12" s="40">
        <v>28</v>
      </c>
      <c r="K12" s="286" t="s">
        <v>848</v>
      </c>
      <c r="L12" s="397">
        <v>0</v>
      </c>
      <c r="M12" s="202" t="s">
        <v>848</v>
      </c>
      <c r="N12" s="202" t="s">
        <v>848</v>
      </c>
      <c r="O12" s="202" t="s">
        <v>848</v>
      </c>
      <c r="P12" s="286" t="s">
        <v>848</v>
      </c>
    </row>
    <row r="13" spans="1:16" x14ac:dyDescent="0.2">
      <c r="A13" s="37">
        <v>2005</v>
      </c>
      <c r="B13" s="379">
        <v>44.41</v>
      </c>
      <c r="C13" s="443">
        <v>44.41</v>
      </c>
      <c r="D13" s="202" t="s">
        <v>848</v>
      </c>
      <c r="E13" s="41">
        <v>44.41</v>
      </c>
      <c r="F13" s="286" t="s">
        <v>848</v>
      </c>
      <c r="G13" s="383">
        <v>35.61</v>
      </c>
      <c r="H13" s="40">
        <v>35.61</v>
      </c>
      <c r="I13" s="202" t="s">
        <v>848</v>
      </c>
      <c r="J13" s="40">
        <v>35.61</v>
      </c>
      <c r="K13" s="286" t="s">
        <v>848</v>
      </c>
      <c r="L13" s="395">
        <v>8.8000000000000007</v>
      </c>
      <c r="M13" s="39">
        <v>8.8000000000000007</v>
      </c>
      <c r="N13" s="202" t="s">
        <v>848</v>
      </c>
      <c r="O13" s="39">
        <v>8.8000000000000007</v>
      </c>
      <c r="P13" s="286" t="s">
        <v>848</v>
      </c>
    </row>
    <row r="14" spans="1:16" x14ac:dyDescent="0.2">
      <c r="A14" s="37">
        <v>2006</v>
      </c>
      <c r="B14" s="379">
        <v>30.28</v>
      </c>
      <c r="C14" s="38">
        <v>30.28</v>
      </c>
      <c r="D14" s="202" t="s">
        <v>848</v>
      </c>
      <c r="E14" s="41">
        <v>30.28</v>
      </c>
      <c r="F14" s="286" t="s">
        <v>848</v>
      </c>
      <c r="G14" s="383">
        <v>30.28</v>
      </c>
      <c r="H14" s="40">
        <v>30.28</v>
      </c>
      <c r="I14" s="202" t="s">
        <v>848</v>
      </c>
      <c r="J14" s="40">
        <v>30.28</v>
      </c>
      <c r="K14" s="286" t="s">
        <v>848</v>
      </c>
      <c r="L14" s="397">
        <v>0</v>
      </c>
      <c r="M14" s="202" t="s">
        <v>848</v>
      </c>
      <c r="N14" s="202" t="s">
        <v>848</v>
      </c>
      <c r="O14" s="202" t="s">
        <v>848</v>
      </c>
      <c r="P14" s="286" t="s">
        <v>848</v>
      </c>
    </row>
    <row r="15" spans="1:16" x14ac:dyDescent="0.2">
      <c r="A15" s="37">
        <v>2007</v>
      </c>
      <c r="B15" s="379">
        <v>34.49</v>
      </c>
      <c r="C15" s="38">
        <v>34.49</v>
      </c>
      <c r="D15" s="202" t="s">
        <v>848</v>
      </c>
      <c r="E15" s="41">
        <v>34.49</v>
      </c>
      <c r="F15" s="286" t="s">
        <v>848</v>
      </c>
      <c r="G15" s="383">
        <v>0</v>
      </c>
      <c r="H15" s="202" t="s">
        <v>848</v>
      </c>
      <c r="I15" s="202" t="s">
        <v>848</v>
      </c>
      <c r="J15" s="202" t="s">
        <v>848</v>
      </c>
      <c r="K15" s="286" t="s">
        <v>848</v>
      </c>
      <c r="L15" s="395">
        <v>34.49</v>
      </c>
      <c r="M15" s="39">
        <v>34.49</v>
      </c>
      <c r="N15" s="202" t="s">
        <v>848</v>
      </c>
      <c r="O15" s="39">
        <v>34.49</v>
      </c>
      <c r="P15" s="286" t="s">
        <v>848</v>
      </c>
    </row>
    <row r="16" spans="1:16" x14ac:dyDescent="0.2">
      <c r="A16" s="37">
        <v>2008</v>
      </c>
      <c r="B16" s="379">
        <v>23.57</v>
      </c>
      <c r="C16" s="38">
        <v>23.57</v>
      </c>
      <c r="D16" s="202" t="s">
        <v>848</v>
      </c>
      <c r="E16" s="41">
        <v>23.57</v>
      </c>
      <c r="F16" s="286" t="s">
        <v>848</v>
      </c>
      <c r="G16" s="383">
        <v>0</v>
      </c>
      <c r="H16" s="202" t="s">
        <v>848</v>
      </c>
      <c r="I16" s="202" t="s">
        <v>848</v>
      </c>
      <c r="J16" s="202" t="s">
        <v>848</v>
      </c>
      <c r="K16" s="286" t="s">
        <v>848</v>
      </c>
      <c r="L16" s="395">
        <v>23.57</v>
      </c>
      <c r="M16" s="39">
        <v>23.57</v>
      </c>
      <c r="N16" s="202" t="s">
        <v>848</v>
      </c>
      <c r="O16" s="39">
        <v>23.57</v>
      </c>
      <c r="P16" s="286" t="s">
        <v>848</v>
      </c>
    </row>
    <row r="17" spans="1:21" x14ac:dyDescent="0.2">
      <c r="A17" s="37">
        <v>2009</v>
      </c>
      <c r="B17" s="379">
        <v>16.34</v>
      </c>
      <c r="C17" s="38">
        <v>16.34</v>
      </c>
      <c r="D17" s="202" t="s">
        <v>848</v>
      </c>
      <c r="E17" s="41">
        <v>16.34</v>
      </c>
      <c r="F17" s="286" t="s">
        <v>848</v>
      </c>
      <c r="G17" s="383">
        <v>0</v>
      </c>
      <c r="H17" s="202" t="s">
        <v>848</v>
      </c>
      <c r="I17" s="202" t="s">
        <v>848</v>
      </c>
      <c r="J17" s="202" t="s">
        <v>848</v>
      </c>
      <c r="K17" s="286" t="s">
        <v>848</v>
      </c>
      <c r="L17" s="395">
        <v>16.34</v>
      </c>
      <c r="M17" s="39">
        <v>16.34</v>
      </c>
      <c r="N17" s="202" t="s">
        <v>848</v>
      </c>
      <c r="O17" s="39">
        <v>16.34</v>
      </c>
      <c r="P17" s="286" t="s">
        <v>848</v>
      </c>
    </row>
    <row r="18" spans="1:21" x14ac:dyDescent="0.2">
      <c r="A18" s="37">
        <v>2010</v>
      </c>
      <c r="B18" s="379">
        <v>13.6</v>
      </c>
      <c r="C18" s="38">
        <v>13.6</v>
      </c>
      <c r="D18" s="202" t="s">
        <v>848</v>
      </c>
      <c r="E18" s="41">
        <v>13.6</v>
      </c>
      <c r="F18" s="286" t="s">
        <v>848</v>
      </c>
      <c r="G18" s="383">
        <v>0</v>
      </c>
      <c r="H18" s="202" t="s">
        <v>848</v>
      </c>
      <c r="I18" s="202" t="s">
        <v>848</v>
      </c>
      <c r="J18" s="202" t="s">
        <v>848</v>
      </c>
      <c r="K18" s="286" t="s">
        <v>848</v>
      </c>
      <c r="L18" s="395">
        <v>13.6</v>
      </c>
      <c r="M18" s="39">
        <v>13.6</v>
      </c>
      <c r="N18" s="202" t="s">
        <v>848</v>
      </c>
      <c r="O18" s="39">
        <v>13.6</v>
      </c>
      <c r="P18" s="286" t="s">
        <v>848</v>
      </c>
    </row>
    <row r="19" spans="1:21" x14ac:dyDescent="0.2">
      <c r="A19" s="37">
        <v>2011</v>
      </c>
      <c r="B19" s="379">
        <v>13.99</v>
      </c>
      <c r="C19" s="38">
        <v>13.99</v>
      </c>
      <c r="D19" s="202" t="s">
        <v>848</v>
      </c>
      <c r="E19" s="41">
        <v>13.99</v>
      </c>
      <c r="F19" s="286" t="s">
        <v>848</v>
      </c>
      <c r="G19" s="396">
        <v>0</v>
      </c>
      <c r="H19" s="202" t="s">
        <v>848</v>
      </c>
      <c r="I19" s="202" t="s">
        <v>848</v>
      </c>
      <c r="J19" s="202" t="s">
        <v>848</v>
      </c>
      <c r="K19" s="286" t="s">
        <v>848</v>
      </c>
      <c r="L19" s="396">
        <v>13.99</v>
      </c>
      <c r="M19" s="41">
        <v>13.99</v>
      </c>
      <c r="N19" s="202" t="s">
        <v>848</v>
      </c>
      <c r="O19" s="41">
        <v>13.99</v>
      </c>
      <c r="P19" s="286" t="s">
        <v>848</v>
      </c>
    </row>
    <row r="20" spans="1:21" x14ac:dyDescent="0.2">
      <c r="A20" s="37">
        <v>2012</v>
      </c>
      <c r="B20" s="379">
        <v>22.93</v>
      </c>
      <c r="C20" s="38">
        <v>11.43</v>
      </c>
      <c r="D20" s="202" t="s">
        <v>848</v>
      </c>
      <c r="E20" s="41">
        <v>11.43</v>
      </c>
      <c r="F20" s="48">
        <v>11.5</v>
      </c>
      <c r="G20" s="396">
        <v>0</v>
      </c>
      <c r="H20" s="202" t="s">
        <v>848</v>
      </c>
      <c r="I20" s="202" t="s">
        <v>848</v>
      </c>
      <c r="J20" s="202" t="s">
        <v>848</v>
      </c>
      <c r="K20" s="286" t="s">
        <v>848</v>
      </c>
      <c r="L20" s="396">
        <v>22.93</v>
      </c>
      <c r="M20" s="41">
        <v>11.43</v>
      </c>
      <c r="N20" s="202" t="s">
        <v>848</v>
      </c>
      <c r="O20" s="41">
        <v>11.43</v>
      </c>
      <c r="P20" s="48">
        <v>11.5</v>
      </c>
    </row>
    <row r="21" spans="1:21" x14ac:dyDescent="0.2">
      <c r="A21" s="37">
        <v>2013</v>
      </c>
      <c r="B21" s="379">
        <v>51.1</v>
      </c>
      <c r="C21" s="38">
        <v>10.5</v>
      </c>
      <c r="D21" s="202" t="s">
        <v>848</v>
      </c>
      <c r="E21" s="41">
        <v>10.5</v>
      </c>
      <c r="F21" s="48">
        <v>40.6</v>
      </c>
      <c r="G21" s="396">
        <v>0</v>
      </c>
      <c r="H21" s="202" t="s">
        <v>848</v>
      </c>
      <c r="I21" s="202" t="s">
        <v>848</v>
      </c>
      <c r="J21" s="202" t="s">
        <v>848</v>
      </c>
      <c r="K21" s="286" t="s">
        <v>848</v>
      </c>
      <c r="L21" s="396">
        <v>51.1</v>
      </c>
      <c r="M21" s="41">
        <v>10.5</v>
      </c>
      <c r="N21" s="202" t="s">
        <v>848</v>
      </c>
      <c r="O21" s="41">
        <v>10.5</v>
      </c>
      <c r="P21" s="48">
        <v>40.6</v>
      </c>
    </row>
    <row r="22" spans="1:21" x14ac:dyDescent="0.2">
      <c r="A22" s="37">
        <v>2014</v>
      </c>
      <c r="B22" s="379">
        <v>10.119999999999999</v>
      </c>
      <c r="C22" s="38">
        <v>10.119999999999999</v>
      </c>
      <c r="D22" s="202" t="s">
        <v>848</v>
      </c>
      <c r="E22" s="41">
        <v>10.119999999999999</v>
      </c>
      <c r="F22" s="286" t="s">
        <v>848</v>
      </c>
      <c r="G22" s="396">
        <v>0</v>
      </c>
      <c r="H22" s="202" t="s">
        <v>848</v>
      </c>
      <c r="I22" s="202" t="s">
        <v>848</v>
      </c>
      <c r="J22" s="202" t="s">
        <v>848</v>
      </c>
      <c r="K22" s="286" t="s">
        <v>848</v>
      </c>
      <c r="L22" s="396">
        <v>10.119999999999999</v>
      </c>
      <c r="M22" s="41">
        <v>10.119999999999999</v>
      </c>
      <c r="N22" s="202" t="s">
        <v>848</v>
      </c>
      <c r="O22" s="41">
        <v>10.119999999999999</v>
      </c>
      <c r="P22" s="286" t="s">
        <v>848</v>
      </c>
    </row>
    <row r="23" spans="1:21" ht="13.5" thickBot="1" x14ac:dyDescent="0.25">
      <c r="A23" s="365">
        <v>2015</v>
      </c>
      <c r="B23" s="381">
        <v>11.1</v>
      </c>
      <c r="C23" s="313">
        <v>11.1</v>
      </c>
      <c r="D23" s="416" t="s">
        <v>848</v>
      </c>
      <c r="E23" s="369">
        <v>11.1</v>
      </c>
      <c r="F23" s="417" t="s">
        <v>848</v>
      </c>
      <c r="G23" s="399">
        <v>2.31</v>
      </c>
      <c r="H23" s="369">
        <v>2.31</v>
      </c>
      <c r="I23" s="416" t="s">
        <v>848</v>
      </c>
      <c r="J23" s="369">
        <v>2.31</v>
      </c>
      <c r="K23" s="417" t="s">
        <v>848</v>
      </c>
      <c r="L23" s="399">
        <v>8.7899999999999991</v>
      </c>
      <c r="M23" s="369">
        <v>8.7899999999999991</v>
      </c>
      <c r="N23" s="416" t="s">
        <v>848</v>
      </c>
      <c r="O23" s="369">
        <v>8.7899999999999991</v>
      </c>
      <c r="P23" s="417" t="s">
        <v>848</v>
      </c>
    </row>
    <row r="24" spans="1:21" x14ac:dyDescent="0.2">
      <c r="A24" s="50" t="s">
        <v>8</v>
      </c>
      <c r="B24" s="51" t="s">
        <v>9</v>
      </c>
      <c r="C24" s="50" t="s">
        <v>132</v>
      </c>
      <c r="D24" s="51" t="s">
        <v>43</v>
      </c>
    </row>
    <row r="25" spans="1:21" x14ac:dyDescent="0.2">
      <c r="A25" s="52" t="s">
        <v>10</v>
      </c>
      <c r="B25" s="598" t="s">
        <v>834</v>
      </c>
      <c r="C25" s="598"/>
      <c r="D25" s="598"/>
      <c r="E25" s="598"/>
      <c r="F25" s="598"/>
      <c r="G25" s="598"/>
      <c r="H25" s="598"/>
      <c r="I25" s="598"/>
      <c r="J25" s="598"/>
      <c r="K25" s="598"/>
      <c r="L25" s="598"/>
      <c r="M25" s="598"/>
      <c r="N25" s="598"/>
      <c r="O25" s="598"/>
      <c r="P25" s="598"/>
    </row>
    <row r="26" spans="1:21" x14ac:dyDescent="0.2">
      <c r="A26" s="52"/>
      <c r="B26" s="598"/>
      <c r="C26" s="598"/>
      <c r="D26" s="598"/>
      <c r="E26" s="598"/>
      <c r="F26" s="598"/>
      <c r="G26" s="598"/>
      <c r="H26" s="598"/>
      <c r="I26" s="598"/>
      <c r="J26" s="598"/>
      <c r="K26" s="598"/>
      <c r="L26" s="598"/>
      <c r="M26" s="598"/>
      <c r="N26" s="598"/>
      <c r="O26" s="598"/>
      <c r="P26" s="598"/>
    </row>
    <row r="27" spans="1:21" ht="13.5" thickBot="1" x14ac:dyDescent="0.25">
      <c r="A27" s="1"/>
      <c r="B27" s="2"/>
      <c r="C27" s="1"/>
      <c r="D27" s="2"/>
    </row>
    <row r="28" spans="1:21" ht="13.5" thickBot="1" x14ac:dyDescent="0.25">
      <c r="A28" s="595" t="s">
        <v>677</v>
      </c>
      <c r="B28" s="596"/>
      <c r="C28" s="596"/>
      <c r="D28" s="596"/>
      <c r="E28" s="596"/>
      <c r="F28" s="596"/>
      <c r="G28" s="596"/>
      <c r="H28" s="596"/>
      <c r="I28" s="596"/>
      <c r="J28" s="596"/>
      <c r="K28" s="596"/>
      <c r="L28" s="596"/>
      <c r="M28" s="596"/>
      <c r="N28" s="596"/>
      <c r="O28" s="596"/>
      <c r="P28" s="596"/>
      <c r="Q28" s="596"/>
      <c r="R28" s="596"/>
      <c r="S28" s="596"/>
      <c r="T28" s="596"/>
      <c r="U28" s="597"/>
    </row>
    <row r="29" spans="1:21" ht="13.5" thickBot="1" x14ac:dyDescent="0.25">
      <c r="A29" s="607" t="s">
        <v>12</v>
      </c>
      <c r="B29" s="609" t="s">
        <v>13</v>
      </c>
      <c r="C29" s="610"/>
      <c r="D29" s="595" t="s">
        <v>0</v>
      </c>
      <c r="E29" s="596"/>
      <c r="F29" s="596"/>
      <c r="G29" s="596"/>
      <c r="H29" s="596"/>
      <c r="I29" s="596"/>
      <c r="J29" s="596"/>
      <c r="K29" s="596"/>
      <c r="L29" s="596"/>
      <c r="M29" s="596"/>
      <c r="N29" s="596"/>
      <c r="O29" s="596"/>
      <c r="P29" s="596"/>
      <c r="Q29" s="596"/>
      <c r="R29" s="596"/>
      <c r="S29" s="596"/>
      <c r="T29" s="596"/>
      <c r="U29" s="597"/>
    </row>
    <row r="30" spans="1:21" x14ac:dyDescent="0.2">
      <c r="A30" s="607"/>
      <c r="B30" s="609"/>
      <c r="C30" s="610"/>
      <c r="D30" s="159">
        <v>2000</v>
      </c>
      <c r="E30" s="159">
        <v>2001</v>
      </c>
      <c r="F30" s="159">
        <v>2002</v>
      </c>
      <c r="G30" s="159">
        <v>2003</v>
      </c>
      <c r="H30" s="344">
        <v>2004</v>
      </c>
      <c r="I30" s="344">
        <v>2005</v>
      </c>
      <c r="J30" s="344">
        <v>2006</v>
      </c>
      <c r="K30" s="344">
        <v>2007</v>
      </c>
      <c r="L30" s="344">
        <v>2008</v>
      </c>
      <c r="M30" s="344">
        <v>2009</v>
      </c>
      <c r="N30" s="344">
        <v>2010</v>
      </c>
      <c r="O30" s="344">
        <v>2011</v>
      </c>
      <c r="P30" s="898">
        <v>2012</v>
      </c>
      <c r="Q30" s="734"/>
      <c r="R30" s="898">
        <v>2013</v>
      </c>
      <c r="S30" s="734"/>
      <c r="T30" s="159">
        <v>2014</v>
      </c>
      <c r="U30" s="159">
        <v>2015</v>
      </c>
    </row>
    <row r="31" spans="1:21" ht="13.5" thickBot="1" x14ac:dyDescent="0.25">
      <c r="A31" s="608"/>
      <c r="B31" s="611"/>
      <c r="C31" s="612"/>
      <c r="D31" s="133" t="s">
        <v>64</v>
      </c>
      <c r="E31" s="133" t="s">
        <v>64</v>
      </c>
      <c r="F31" s="133" t="s">
        <v>64</v>
      </c>
      <c r="G31" s="133" t="s">
        <v>64</v>
      </c>
      <c r="H31" s="133" t="s">
        <v>64</v>
      </c>
      <c r="I31" s="133" t="s">
        <v>64</v>
      </c>
      <c r="J31" s="133" t="s">
        <v>64</v>
      </c>
      <c r="K31" s="133" t="s">
        <v>64</v>
      </c>
      <c r="L31" s="133" t="s">
        <v>64</v>
      </c>
      <c r="M31" s="133" t="s">
        <v>64</v>
      </c>
      <c r="N31" s="133" t="s">
        <v>64</v>
      </c>
      <c r="O31" s="133" t="s">
        <v>64</v>
      </c>
      <c r="P31" s="133" t="s">
        <v>64</v>
      </c>
      <c r="Q31" s="133" t="s">
        <v>65</v>
      </c>
      <c r="R31" s="133" t="s">
        <v>64</v>
      </c>
      <c r="S31" s="133" t="s">
        <v>65</v>
      </c>
      <c r="T31" s="133" t="s">
        <v>64</v>
      </c>
      <c r="U31" s="133" t="s">
        <v>64</v>
      </c>
    </row>
    <row r="32" spans="1:21" x14ac:dyDescent="0.2">
      <c r="A32" s="838" t="s">
        <v>678</v>
      </c>
      <c r="B32" s="991" t="s">
        <v>679</v>
      </c>
      <c r="C32" s="992"/>
      <c r="D32" s="436" t="s">
        <v>848</v>
      </c>
      <c r="E32" s="54">
        <v>4.8000000000000001E-2</v>
      </c>
      <c r="F32" s="54">
        <v>0.06</v>
      </c>
      <c r="G32" s="54">
        <v>0.24</v>
      </c>
      <c r="H32" s="435" t="s">
        <v>848</v>
      </c>
      <c r="I32" s="435" t="s">
        <v>848</v>
      </c>
      <c r="J32" s="435" t="s">
        <v>848</v>
      </c>
      <c r="K32" s="54">
        <v>0.6</v>
      </c>
      <c r="L32" s="54">
        <v>0.2</v>
      </c>
      <c r="M32" s="54">
        <v>0.43</v>
      </c>
      <c r="N32" s="54">
        <v>0.13</v>
      </c>
      <c r="O32" s="54">
        <v>1.25</v>
      </c>
      <c r="P32" s="435" t="s">
        <v>848</v>
      </c>
      <c r="Q32" s="435" t="s">
        <v>848</v>
      </c>
      <c r="R32" s="54">
        <v>3.27</v>
      </c>
      <c r="S32" s="435" t="s">
        <v>848</v>
      </c>
      <c r="T32" s="54">
        <v>1.51</v>
      </c>
      <c r="U32" s="54">
        <v>0.66</v>
      </c>
    </row>
    <row r="33" spans="1:21" x14ac:dyDescent="0.2">
      <c r="A33" s="695"/>
      <c r="B33" s="981" t="s">
        <v>680</v>
      </c>
      <c r="C33" s="982"/>
      <c r="D33" s="55">
        <v>3.95</v>
      </c>
      <c r="E33" s="56">
        <v>12.49</v>
      </c>
      <c r="F33" s="56">
        <v>8.24</v>
      </c>
      <c r="G33" s="56">
        <v>26.9</v>
      </c>
      <c r="H33" s="56">
        <v>22.67</v>
      </c>
      <c r="I33" s="56">
        <v>31.5</v>
      </c>
      <c r="J33" s="56">
        <v>25.766999999999999</v>
      </c>
      <c r="K33" s="56">
        <v>22.728000000000002</v>
      </c>
      <c r="L33" s="56">
        <v>16.805</v>
      </c>
      <c r="M33" s="56">
        <v>14.34</v>
      </c>
      <c r="N33" s="56">
        <v>9.5</v>
      </c>
      <c r="O33" s="56">
        <v>6.19</v>
      </c>
      <c r="P33" s="56">
        <v>3.6</v>
      </c>
      <c r="Q33" s="435" t="s">
        <v>848</v>
      </c>
      <c r="R33" s="56">
        <v>0.84</v>
      </c>
      <c r="S33" s="435" t="s">
        <v>848</v>
      </c>
      <c r="T33" s="56">
        <v>1.61</v>
      </c>
      <c r="U33" s="56">
        <v>3.06</v>
      </c>
    </row>
    <row r="34" spans="1:21" x14ac:dyDescent="0.2">
      <c r="A34" s="695"/>
      <c r="B34" s="981" t="s">
        <v>681</v>
      </c>
      <c r="C34" s="982"/>
      <c r="D34" s="435" t="s">
        <v>848</v>
      </c>
      <c r="E34" s="56">
        <v>8.4000000000000005E-2</v>
      </c>
      <c r="F34" s="56">
        <v>0.06</v>
      </c>
      <c r="G34" s="56">
        <v>0.24</v>
      </c>
      <c r="H34" s="56">
        <v>0.2</v>
      </c>
      <c r="I34" s="56">
        <v>0.84</v>
      </c>
      <c r="J34" s="56">
        <v>0.33</v>
      </c>
      <c r="K34" s="56">
        <v>0.75</v>
      </c>
      <c r="L34" s="56">
        <v>0.1</v>
      </c>
      <c r="M34" s="56">
        <v>0.6</v>
      </c>
      <c r="N34" s="56">
        <v>0.27</v>
      </c>
      <c r="O34" s="56">
        <v>0.26</v>
      </c>
      <c r="P34" s="56">
        <v>0.57999999999999996</v>
      </c>
      <c r="Q34" s="435" t="s">
        <v>848</v>
      </c>
      <c r="R34" s="56">
        <v>4.62</v>
      </c>
      <c r="S34" s="435" t="s">
        <v>848</v>
      </c>
      <c r="T34" s="56">
        <v>3.19</v>
      </c>
      <c r="U34" s="56">
        <v>0.45</v>
      </c>
    </row>
    <row r="35" spans="1:21" ht="13.5" thickBot="1" x14ac:dyDescent="0.25">
      <c r="A35" s="696"/>
      <c r="B35" s="983" t="s">
        <v>682</v>
      </c>
      <c r="C35" s="984"/>
      <c r="D35" s="435" t="s">
        <v>848</v>
      </c>
      <c r="E35" s="435" t="s">
        <v>848</v>
      </c>
      <c r="F35" s="58">
        <v>0.06</v>
      </c>
      <c r="G35" s="58">
        <v>0.06</v>
      </c>
      <c r="H35" s="435" t="s">
        <v>848</v>
      </c>
      <c r="I35" s="58">
        <v>1</v>
      </c>
      <c r="J35" s="58">
        <v>0.14000000000000001</v>
      </c>
      <c r="K35" s="435" t="s">
        <v>848</v>
      </c>
      <c r="L35" s="58">
        <v>1.4999999999999999E-2</v>
      </c>
      <c r="M35" s="58">
        <v>0.08</v>
      </c>
      <c r="N35" s="435" t="s">
        <v>848</v>
      </c>
      <c r="O35" s="58">
        <v>0.6</v>
      </c>
      <c r="P35" s="58">
        <v>2.25</v>
      </c>
      <c r="Q35" s="435" t="s">
        <v>848</v>
      </c>
      <c r="R35" s="58">
        <v>0</v>
      </c>
      <c r="S35" s="435" t="s">
        <v>848</v>
      </c>
      <c r="T35" s="58">
        <v>0</v>
      </c>
      <c r="U35" s="58">
        <v>0</v>
      </c>
    </row>
    <row r="36" spans="1:21" ht="13.5" customHeight="1" thickTop="1" thickBot="1" x14ac:dyDescent="0.25">
      <c r="A36" s="975" t="s">
        <v>683</v>
      </c>
      <c r="B36" s="976"/>
      <c r="C36" s="977"/>
      <c r="D36" s="151">
        <f>SUM(D32:D35)</f>
        <v>3.95</v>
      </c>
      <c r="E36" s="151">
        <f t="shared" ref="E36:O36" si="0">SUM(E32:E35)</f>
        <v>12.622</v>
      </c>
      <c r="F36" s="151">
        <f t="shared" si="0"/>
        <v>8.4200000000000017</v>
      </c>
      <c r="G36" s="151">
        <f t="shared" si="0"/>
        <v>27.439999999999994</v>
      </c>
      <c r="H36" s="151">
        <f t="shared" si="0"/>
        <v>22.87</v>
      </c>
      <c r="I36" s="151">
        <f t="shared" si="0"/>
        <v>33.340000000000003</v>
      </c>
      <c r="J36" s="151">
        <f t="shared" si="0"/>
        <v>26.236999999999998</v>
      </c>
      <c r="K36" s="151">
        <f t="shared" si="0"/>
        <v>24.078000000000003</v>
      </c>
      <c r="L36" s="151">
        <f t="shared" si="0"/>
        <v>17.12</v>
      </c>
      <c r="M36" s="151">
        <f t="shared" si="0"/>
        <v>15.45</v>
      </c>
      <c r="N36" s="151">
        <f t="shared" si="0"/>
        <v>9.9</v>
      </c>
      <c r="O36" s="151">
        <f t="shared" si="0"/>
        <v>8.3000000000000007</v>
      </c>
      <c r="P36" s="151">
        <f t="shared" ref="P36:U36" si="1">SUM(P32:P35)</f>
        <v>6.43</v>
      </c>
      <c r="Q36" s="151">
        <f t="shared" si="1"/>
        <v>0</v>
      </c>
      <c r="R36" s="151">
        <f t="shared" si="1"/>
        <v>8.73</v>
      </c>
      <c r="S36" s="151">
        <f t="shared" si="1"/>
        <v>0</v>
      </c>
      <c r="T36" s="151">
        <f t="shared" si="1"/>
        <v>6.3100000000000005</v>
      </c>
      <c r="U36" s="151">
        <f t="shared" si="1"/>
        <v>4.17</v>
      </c>
    </row>
    <row r="37" spans="1:21" x14ac:dyDescent="0.2">
      <c r="A37" s="985" t="s">
        <v>684</v>
      </c>
      <c r="B37" s="770" t="s">
        <v>685</v>
      </c>
      <c r="C37" s="988"/>
      <c r="D37" s="60">
        <v>7.87</v>
      </c>
      <c r="E37" s="61">
        <v>0.156</v>
      </c>
      <c r="F37" s="61">
        <v>0.3</v>
      </c>
      <c r="G37" s="61">
        <v>1.56</v>
      </c>
      <c r="H37" s="61">
        <v>0.59</v>
      </c>
      <c r="I37" s="61">
        <v>2.62</v>
      </c>
      <c r="J37" s="61">
        <v>0.92</v>
      </c>
      <c r="K37" s="61">
        <v>3.59</v>
      </c>
      <c r="L37" s="61">
        <v>3.0179999999999998</v>
      </c>
      <c r="M37" s="61">
        <v>0.56000000000000005</v>
      </c>
      <c r="N37" s="61">
        <v>1.9</v>
      </c>
      <c r="O37" s="61">
        <v>5.5</v>
      </c>
      <c r="P37" s="61">
        <v>2.75</v>
      </c>
      <c r="Q37" s="435" t="s">
        <v>848</v>
      </c>
      <c r="R37" s="61">
        <v>1.77</v>
      </c>
      <c r="S37" s="435" t="s">
        <v>848</v>
      </c>
      <c r="T37" s="61">
        <v>0</v>
      </c>
      <c r="U37" s="61">
        <v>2.41</v>
      </c>
    </row>
    <row r="38" spans="1:21" x14ac:dyDescent="0.2">
      <c r="A38" s="986"/>
      <c r="B38" s="794" t="s">
        <v>686</v>
      </c>
      <c r="C38" s="982"/>
      <c r="D38" s="55">
        <v>0.08</v>
      </c>
      <c r="E38" s="56">
        <v>7.1999999999999995E-2</v>
      </c>
      <c r="F38" s="56">
        <v>0.09</v>
      </c>
      <c r="G38" s="56">
        <v>0.72</v>
      </c>
      <c r="H38" s="56">
        <v>1.1000000000000001</v>
      </c>
      <c r="I38" s="56">
        <v>0.11</v>
      </c>
      <c r="J38" s="56">
        <v>0.49</v>
      </c>
      <c r="K38" s="56">
        <v>0.88</v>
      </c>
      <c r="L38" s="56">
        <v>1.9</v>
      </c>
      <c r="M38" s="56">
        <v>0.04</v>
      </c>
      <c r="N38" s="435" t="s">
        <v>848</v>
      </c>
      <c r="O38" s="56">
        <v>0.19</v>
      </c>
      <c r="P38" s="435" t="s">
        <v>848</v>
      </c>
      <c r="Q38" s="435" t="s">
        <v>848</v>
      </c>
      <c r="R38" s="435" t="s">
        <v>848</v>
      </c>
      <c r="S38" s="435" t="s">
        <v>848</v>
      </c>
      <c r="T38" s="56">
        <v>0.94</v>
      </c>
      <c r="U38" s="56">
        <v>2.5299999999999998</v>
      </c>
    </row>
    <row r="39" spans="1:21" ht="12.75" customHeight="1" thickBot="1" x14ac:dyDescent="0.25">
      <c r="A39" s="987"/>
      <c r="B39" s="989" t="s">
        <v>687</v>
      </c>
      <c r="C39" s="990"/>
      <c r="D39" s="62">
        <v>0.09</v>
      </c>
      <c r="E39" s="435" t="s">
        <v>848</v>
      </c>
      <c r="F39" s="435" t="s">
        <v>848</v>
      </c>
      <c r="G39" s="63">
        <v>0.12</v>
      </c>
      <c r="H39" s="435" t="s">
        <v>848</v>
      </c>
      <c r="I39" s="63">
        <v>0.15</v>
      </c>
      <c r="J39" s="63">
        <v>7.0000000000000007E-2</v>
      </c>
      <c r="K39" s="63">
        <v>0.09</v>
      </c>
      <c r="L39" s="63">
        <v>0.1</v>
      </c>
      <c r="M39" s="63">
        <v>8.4000000000000005E-2</v>
      </c>
      <c r="N39" s="435" t="s">
        <v>848</v>
      </c>
      <c r="O39" s="435" t="s">
        <v>848</v>
      </c>
      <c r="P39" s="435" t="s">
        <v>848</v>
      </c>
      <c r="Q39" s="435" t="s">
        <v>848</v>
      </c>
      <c r="R39" s="435" t="s">
        <v>848</v>
      </c>
      <c r="S39" s="435" t="s">
        <v>848</v>
      </c>
      <c r="T39" s="63">
        <v>0</v>
      </c>
      <c r="U39" s="63">
        <v>0</v>
      </c>
    </row>
    <row r="40" spans="1:21" ht="14.25" thickTop="1" thickBot="1" x14ac:dyDescent="0.25">
      <c r="A40" s="975" t="s">
        <v>688</v>
      </c>
      <c r="B40" s="976"/>
      <c r="C40" s="977"/>
      <c r="D40" s="151">
        <f>SUM(D37:D39)</f>
        <v>8.0400000000000009</v>
      </c>
      <c r="E40" s="151">
        <f t="shared" ref="E40:N40" si="2">SUM(E37:E39)</f>
        <v>0.22799999999999998</v>
      </c>
      <c r="F40" s="151">
        <f t="shared" si="2"/>
        <v>0.39</v>
      </c>
      <c r="G40" s="151">
        <f t="shared" si="2"/>
        <v>2.4000000000000004</v>
      </c>
      <c r="H40" s="151">
        <f t="shared" si="2"/>
        <v>1.69</v>
      </c>
      <c r="I40" s="151">
        <f t="shared" si="2"/>
        <v>2.88</v>
      </c>
      <c r="J40" s="151">
        <f t="shared" si="2"/>
        <v>1.4800000000000002</v>
      </c>
      <c r="K40" s="151">
        <f t="shared" si="2"/>
        <v>4.5599999999999996</v>
      </c>
      <c r="L40" s="151">
        <f t="shared" si="2"/>
        <v>5.0179999999999989</v>
      </c>
      <c r="M40" s="151">
        <f t="shared" si="2"/>
        <v>0.68400000000000005</v>
      </c>
      <c r="N40" s="151">
        <f t="shared" si="2"/>
        <v>1.9</v>
      </c>
      <c r="O40" s="151">
        <f t="shared" ref="O40:T40" si="3">SUM(O37:O39)</f>
        <v>5.69</v>
      </c>
      <c r="P40" s="151">
        <f t="shared" si="3"/>
        <v>2.75</v>
      </c>
      <c r="Q40" s="151">
        <f t="shared" si="3"/>
        <v>0</v>
      </c>
      <c r="R40" s="151">
        <f t="shared" si="3"/>
        <v>1.77</v>
      </c>
      <c r="S40" s="151">
        <f t="shared" si="3"/>
        <v>0</v>
      </c>
      <c r="T40" s="151">
        <f t="shared" si="3"/>
        <v>0.94</v>
      </c>
      <c r="U40" s="151">
        <f t="shared" ref="U40" si="4">SUM(U37:U39)</f>
        <v>4.9399999999999995</v>
      </c>
    </row>
    <row r="41" spans="1:21" ht="12.75" customHeight="1" x14ac:dyDescent="0.2">
      <c r="A41" s="971" t="s">
        <v>689</v>
      </c>
      <c r="B41" s="887" t="s">
        <v>690</v>
      </c>
      <c r="C41" s="973"/>
      <c r="D41" s="64">
        <v>0.36</v>
      </c>
      <c r="E41" s="64">
        <v>3.12</v>
      </c>
      <c r="F41" s="64">
        <v>2.1</v>
      </c>
      <c r="G41" s="64">
        <v>2.5249999999999999</v>
      </c>
      <c r="H41" s="64">
        <v>3.44</v>
      </c>
      <c r="I41" s="64">
        <v>8.19</v>
      </c>
      <c r="J41" s="64">
        <v>2.484</v>
      </c>
      <c r="K41" s="64">
        <v>5.8529999999999998</v>
      </c>
      <c r="L41" s="64">
        <v>1.4350000000000001</v>
      </c>
      <c r="M41" s="64">
        <v>0.12</v>
      </c>
      <c r="N41" s="64">
        <v>1.8</v>
      </c>
      <c r="O41" s="435" t="s">
        <v>848</v>
      </c>
      <c r="P41" s="64">
        <v>2.25</v>
      </c>
      <c r="Q41" s="435" t="s">
        <v>848</v>
      </c>
      <c r="R41" s="435" t="s">
        <v>848</v>
      </c>
      <c r="S41" s="435" t="s">
        <v>848</v>
      </c>
      <c r="T41" s="64">
        <v>2.87</v>
      </c>
      <c r="U41" s="64">
        <v>1.99</v>
      </c>
    </row>
    <row r="42" spans="1:21" ht="12.75" customHeight="1" thickBot="1" x14ac:dyDescent="0.25">
      <c r="A42" s="972"/>
      <c r="B42" s="974" t="s">
        <v>691</v>
      </c>
      <c r="C42" s="967"/>
      <c r="D42" s="435" t="s">
        <v>848</v>
      </c>
      <c r="E42" s="435" t="s">
        <v>848</v>
      </c>
      <c r="F42" s="63">
        <v>0.06</v>
      </c>
      <c r="G42" s="63">
        <v>0.12</v>
      </c>
      <c r="H42" s="435" t="s">
        <v>848</v>
      </c>
      <c r="I42" s="435" t="s">
        <v>848</v>
      </c>
      <c r="J42" s="63">
        <v>7.0000000000000007E-2</v>
      </c>
      <c r="K42" s="63">
        <v>0</v>
      </c>
      <c r="L42" s="63">
        <v>0</v>
      </c>
      <c r="M42" s="63">
        <v>0.09</v>
      </c>
      <c r="N42" s="435" t="s">
        <v>848</v>
      </c>
      <c r="O42" s="435" t="s">
        <v>848</v>
      </c>
      <c r="P42" s="435" t="s">
        <v>848</v>
      </c>
      <c r="Q42" s="63">
        <v>11.5</v>
      </c>
      <c r="R42" s="435" t="s">
        <v>848</v>
      </c>
      <c r="S42" s="63">
        <v>40.6</v>
      </c>
      <c r="T42" s="435" t="s">
        <v>848</v>
      </c>
      <c r="U42" s="435" t="s">
        <v>848</v>
      </c>
    </row>
    <row r="43" spans="1:21" ht="14.25" thickTop="1" thickBot="1" x14ac:dyDescent="0.25">
      <c r="A43" s="975" t="s">
        <v>692</v>
      </c>
      <c r="B43" s="976"/>
      <c r="C43" s="977"/>
      <c r="D43" s="151">
        <f>SUM(D41:D42)</f>
        <v>0.36</v>
      </c>
      <c r="E43" s="151">
        <f t="shared" ref="E43:O43" si="5">SUM(E41:E42)</f>
        <v>3.12</v>
      </c>
      <c r="F43" s="151">
        <f t="shared" si="5"/>
        <v>2.16</v>
      </c>
      <c r="G43" s="151">
        <f t="shared" si="5"/>
        <v>2.645</v>
      </c>
      <c r="H43" s="151">
        <f t="shared" si="5"/>
        <v>3.44</v>
      </c>
      <c r="I43" s="151">
        <f t="shared" si="5"/>
        <v>8.19</v>
      </c>
      <c r="J43" s="151">
        <f t="shared" si="5"/>
        <v>2.5539999999999998</v>
      </c>
      <c r="K43" s="151">
        <f t="shared" si="5"/>
        <v>5.8529999999999998</v>
      </c>
      <c r="L43" s="151">
        <f t="shared" si="5"/>
        <v>1.4350000000000001</v>
      </c>
      <c r="M43" s="151">
        <f t="shared" si="5"/>
        <v>0.21</v>
      </c>
      <c r="N43" s="151">
        <f t="shared" si="5"/>
        <v>1.8</v>
      </c>
      <c r="O43" s="151">
        <f t="shared" si="5"/>
        <v>0</v>
      </c>
      <c r="P43" s="151">
        <f t="shared" ref="P43:U43" si="6">SUM(P41:P42)</f>
        <v>2.25</v>
      </c>
      <c r="Q43" s="151">
        <f t="shared" si="6"/>
        <v>11.5</v>
      </c>
      <c r="R43" s="151">
        <f t="shared" si="6"/>
        <v>0</v>
      </c>
      <c r="S43" s="151">
        <f t="shared" si="6"/>
        <v>40.6</v>
      </c>
      <c r="T43" s="151">
        <f t="shared" si="6"/>
        <v>2.87</v>
      </c>
      <c r="U43" s="151">
        <f t="shared" si="6"/>
        <v>1.99</v>
      </c>
    </row>
    <row r="44" spans="1:21" ht="24.75" thickBot="1" x14ac:dyDescent="0.25">
      <c r="A44" s="65" t="s">
        <v>693</v>
      </c>
      <c r="B44" s="887" t="s">
        <v>694</v>
      </c>
      <c r="C44" s="973"/>
      <c r="D44" s="435" t="s">
        <v>848</v>
      </c>
      <c r="E44" s="435" t="s">
        <v>848</v>
      </c>
      <c r="F44" s="435" t="s">
        <v>848</v>
      </c>
      <c r="G44" s="435" t="s">
        <v>848</v>
      </c>
      <c r="H44" s="435" t="s">
        <v>848</v>
      </c>
      <c r="I44" s="435" t="s">
        <v>848</v>
      </c>
      <c r="J44" s="64">
        <v>0.01</v>
      </c>
      <c r="K44" s="435" t="s">
        <v>848</v>
      </c>
      <c r="L44" s="435" t="s">
        <v>848</v>
      </c>
      <c r="M44" s="435" t="s">
        <v>848</v>
      </c>
      <c r="N44" s="435" t="s">
        <v>848</v>
      </c>
      <c r="O44" s="435" t="s">
        <v>848</v>
      </c>
      <c r="P44" s="435" t="s">
        <v>848</v>
      </c>
      <c r="Q44" s="435" t="s">
        <v>848</v>
      </c>
      <c r="R44" s="435" t="s">
        <v>848</v>
      </c>
      <c r="S44" s="435" t="s">
        <v>848</v>
      </c>
      <c r="T44" s="435" t="s">
        <v>848</v>
      </c>
      <c r="U44" s="435" t="s">
        <v>848</v>
      </c>
    </row>
    <row r="45" spans="1:21" ht="14.25" thickTop="1" thickBot="1" x14ac:dyDescent="0.25">
      <c r="A45" s="975" t="s">
        <v>695</v>
      </c>
      <c r="B45" s="976"/>
      <c r="C45" s="977"/>
      <c r="D45" s="151">
        <f>SUM(D44)</f>
        <v>0</v>
      </c>
      <c r="E45" s="151">
        <f t="shared" ref="E45:O45" si="7">SUM(E44)</f>
        <v>0</v>
      </c>
      <c r="F45" s="151">
        <f t="shared" si="7"/>
        <v>0</v>
      </c>
      <c r="G45" s="151">
        <f t="shared" si="7"/>
        <v>0</v>
      </c>
      <c r="H45" s="151">
        <f t="shared" si="7"/>
        <v>0</v>
      </c>
      <c r="I45" s="151">
        <f t="shared" si="7"/>
        <v>0</v>
      </c>
      <c r="J45" s="151">
        <f t="shared" si="7"/>
        <v>0.01</v>
      </c>
      <c r="K45" s="151">
        <f t="shared" si="7"/>
        <v>0</v>
      </c>
      <c r="L45" s="151">
        <f t="shared" si="7"/>
        <v>0</v>
      </c>
      <c r="M45" s="151">
        <f t="shared" si="7"/>
        <v>0</v>
      </c>
      <c r="N45" s="151">
        <f t="shared" si="7"/>
        <v>0</v>
      </c>
      <c r="O45" s="151">
        <f t="shared" si="7"/>
        <v>0</v>
      </c>
      <c r="P45" s="151">
        <f t="shared" ref="P45:U45" si="8">SUM(P44)</f>
        <v>0</v>
      </c>
      <c r="Q45" s="151">
        <f t="shared" si="8"/>
        <v>0</v>
      </c>
      <c r="R45" s="151">
        <f t="shared" si="8"/>
        <v>0</v>
      </c>
      <c r="S45" s="151">
        <f t="shared" si="8"/>
        <v>0</v>
      </c>
      <c r="T45" s="151">
        <f t="shared" si="8"/>
        <v>0</v>
      </c>
      <c r="U45" s="151">
        <f t="shared" si="8"/>
        <v>0</v>
      </c>
    </row>
    <row r="46" spans="1:21" ht="13.5" thickBot="1" x14ac:dyDescent="0.25">
      <c r="A46" s="739" t="s">
        <v>837</v>
      </c>
      <c r="B46" s="740"/>
      <c r="C46" s="741"/>
      <c r="D46" s="60">
        <v>0</v>
      </c>
      <c r="E46" s="61">
        <v>0.23</v>
      </c>
      <c r="F46" s="61">
        <v>0</v>
      </c>
      <c r="G46" s="61">
        <v>0.81</v>
      </c>
      <c r="H46" s="61">
        <v>0</v>
      </c>
      <c r="I46" s="61">
        <v>0</v>
      </c>
      <c r="J46" s="435" t="s">
        <v>848</v>
      </c>
      <c r="K46" s="435" t="s">
        <v>848</v>
      </c>
      <c r="L46" s="435" t="s">
        <v>848</v>
      </c>
      <c r="M46" s="435" t="s">
        <v>848</v>
      </c>
      <c r="N46" s="435" t="s">
        <v>848</v>
      </c>
      <c r="O46" s="435" t="s">
        <v>848</v>
      </c>
      <c r="P46" s="435" t="s">
        <v>848</v>
      </c>
      <c r="Q46" s="435" t="s">
        <v>848</v>
      </c>
      <c r="R46" s="435" t="s">
        <v>848</v>
      </c>
      <c r="S46" s="435" t="s">
        <v>848</v>
      </c>
      <c r="T46" s="435" t="s">
        <v>848</v>
      </c>
      <c r="U46" s="435" t="s">
        <v>848</v>
      </c>
    </row>
    <row r="47" spans="1:21" ht="14.25" customHeight="1" thickBot="1" x14ac:dyDescent="0.25">
      <c r="A47" s="931" t="s">
        <v>696</v>
      </c>
      <c r="B47" s="932"/>
      <c r="C47" s="933"/>
      <c r="D47" s="746">
        <f>SUM(D36,D40,D43,D45,D46)</f>
        <v>12.350000000000001</v>
      </c>
      <c r="E47" s="746">
        <f t="shared" ref="E47:O47" si="9">SUM(E36,E40,E43,E45,E46)</f>
        <v>16.2</v>
      </c>
      <c r="F47" s="746">
        <f t="shared" si="9"/>
        <v>10.970000000000002</v>
      </c>
      <c r="G47" s="746">
        <f t="shared" si="9"/>
        <v>33.295000000000002</v>
      </c>
      <c r="H47" s="746">
        <f t="shared" si="9"/>
        <v>28.000000000000004</v>
      </c>
      <c r="I47" s="746">
        <f t="shared" si="9"/>
        <v>44.410000000000004</v>
      </c>
      <c r="J47" s="746">
        <f t="shared" si="9"/>
        <v>30.280999999999999</v>
      </c>
      <c r="K47" s="746">
        <f t="shared" si="9"/>
        <v>34.491</v>
      </c>
      <c r="L47" s="746">
        <f t="shared" si="9"/>
        <v>23.572999999999997</v>
      </c>
      <c r="M47" s="746">
        <f t="shared" si="9"/>
        <v>16.344000000000001</v>
      </c>
      <c r="N47" s="746">
        <f t="shared" si="9"/>
        <v>13.600000000000001</v>
      </c>
      <c r="O47" s="746">
        <f t="shared" si="9"/>
        <v>13.990000000000002</v>
      </c>
      <c r="P47" s="126">
        <f t="shared" ref="P47:U47" si="10">SUM(P36,P40,P43,P45,P46)</f>
        <v>11.43</v>
      </c>
      <c r="Q47" s="126">
        <f t="shared" si="10"/>
        <v>11.5</v>
      </c>
      <c r="R47" s="126">
        <f t="shared" si="10"/>
        <v>10.5</v>
      </c>
      <c r="S47" s="126">
        <f t="shared" si="10"/>
        <v>40.6</v>
      </c>
      <c r="T47" s="746">
        <f t="shared" si="10"/>
        <v>10.120000000000001</v>
      </c>
      <c r="U47" s="746">
        <f t="shared" si="10"/>
        <v>11.1</v>
      </c>
    </row>
    <row r="48" spans="1:21" ht="14.25" customHeight="1" thickBot="1" x14ac:dyDescent="0.25">
      <c r="A48" s="934"/>
      <c r="B48" s="935"/>
      <c r="C48" s="936"/>
      <c r="D48" s="747"/>
      <c r="E48" s="747"/>
      <c r="F48" s="747"/>
      <c r="G48" s="747"/>
      <c r="H48" s="747"/>
      <c r="I48" s="747"/>
      <c r="J48" s="747"/>
      <c r="K48" s="747"/>
      <c r="L48" s="747"/>
      <c r="M48" s="747"/>
      <c r="N48" s="747"/>
      <c r="O48" s="747"/>
      <c r="P48" s="751">
        <v>22.93</v>
      </c>
      <c r="Q48" s="752"/>
      <c r="R48" s="751">
        <v>51.1</v>
      </c>
      <c r="S48" s="752"/>
      <c r="T48" s="747"/>
      <c r="U48" s="747"/>
    </row>
    <row r="49" spans="1:23" x14ac:dyDescent="0.2">
      <c r="A49" s="50" t="s">
        <v>8</v>
      </c>
      <c r="B49" s="51" t="s">
        <v>9</v>
      </c>
      <c r="C49" s="50" t="s">
        <v>132</v>
      </c>
      <c r="D49" s="51" t="s">
        <v>43</v>
      </c>
      <c r="E49" s="66"/>
      <c r="F49" s="51" t="s">
        <v>697</v>
      </c>
      <c r="G49" s="51" t="s">
        <v>698</v>
      </c>
      <c r="H49" s="51"/>
      <c r="I49" s="2"/>
    </row>
    <row r="50" spans="1:23" ht="13.5" thickBot="1" x14ac:dyDescent="0.25">
      <c r="Q50" s="4"/>
    </row>
    <row r="51" spans="1:23" ht="13.5" thickBot="1" x14ac:dyDescent="0.25">
      <c r="A51" s="595" t="s">
        <v>699</v>
      </c>
      <c r="B51" s="596"/>
      <c r="C51" s="596"/>
      <c r="D51" s="596"/>
      <c r="E51" s="596"/>
      <c r="F51" s="596"/>
      <c r="G51" s="596"/>
      <c r="H51" s="596"/>
      <c r="I51" s="596"/>
      <c r="J51" s="596"/>
      <c r="K51" s="596"/>
      <c r="L51" s="596"/>
      <c r="M51" s="596"/>
      <c r="N51" s="596"/>
      <c r="O51" s="596"/>
      <c r="P51" s="596"/>
      <c r="Q51" s="596"/>
      <c r="R51" s="596"/>
      <c r="S51" s="596"/>
      <c r="T51" s="596"/>
      <c r="U51" s="596"/>
      <c r="V51" s="596"/>
      <c r="W51" s="597"/>
    </row>
    <row r="52" spans="1:23" ht="13.5" thickBot="1" x14ac:dyDescent="0.25">
      <c r="A52" s="614" t="s">
        <v>23</v>
      </c>
      <c r="B52" s="657"/>
      <c r="C52" s="610"/>
      <c r="D52" s="595" t="s">
        <v>0</v>
      </c>
      <c r="E52" s="596"/>
      <c r="F52" s="596"/>
      <c r="G52" s="596"/>
      <c r="H52" s="596"/>
      <c r="I52" s="596"/>
      <c r="J52" s="596"/>
      <c r="K52" s="596"/>
      <c r="L52" s="596"/>
      <c r="M52" s="596"/>
      <c r="N52" s="596"/>
      <c r="O52" s="596"/>
      <c r="P52" s="596"/>
      <c r="Q52" s="596"/>
      <c r="R52" s="596"/>
      <c r="S52" s="596"/>
      <c r="T52" s="596"/>
      <c r="U52" s="596"/>
      <c r="V52" s="596"/>
      <c r="W52" s="597"/>
    </row>
    <row r="53" spans="1:23" x14ac:dyDescent="0.2">
      <c r="A53" s="614"/>
      <c r="B53" s="657"/>
      <c r="C53" s="610"/>
      <c r="D53" s="159">
        <v>1998</v>
      </c>
      <c r="E53" s="344">
        <v>1999</v>
      </c>
      <c r="F53" s="344">
        <v>2000</v>
      </c>
      <c r="G53" s="344">
        <v>2001</v>
      </c>
      <c r="H53" s="344">
        <v>2002</v>
      </c>
      <c r="I53" s="344">
        <v>2003</v>
      </c>
      <c r="J53" s="344">
        <v>2004</v>
      </c>
      <c r="K53" s="344">
        <v>2005</v>
      </c>
      <c r="L53" s="344">
        <v>2006</v>
      </c>
      <c r="M53" s="344">
        <v>2007</v>
      </c>
      <c r="N53" s="344">
        <v>2008</v>
      </c>
      <c r="O53" s="344">
        <v>2009</v>
      </c>
      <c r="P53" s="344">
        <v>2010</v>
      </c>
      <c r="Q53" s="347">
        <v>2011</v>
      </c>
      <c r="R53" s="898">
        <v>2012</v>
      </c>
      <c r="S53" s="734"/>
      <c r="T53" s="898">
        <v>2013</v>
      </c>
      <c r="U53" s="734"/>
      <c r="V53" s="159">
        <v>2014</v>
      </c>
      <c r="W53" s="159">
        <v>2015</v>
      </c>
    </row>
    <row r="54" spans="1:23" ht="13.5" thickBot="1" x14ac:dyDescent="0.25">
      <c r="A54" s="615"/>
      <c r="B54" s="658"/>
      <c r="C54" s="612"/>
      <c r="D54" s="133" t="s">
        <v>64</v>
      </c>
      <c r="E54" s="133" t="s">
        <v>64</v>
      </c>
      <c r="F54" s="133" t="s">
        <v>64</v>
      </c>
      <c r="G54" s="133" t="s">
        <v>64</v>
      </c>
      <c r="H54" s="133" t="s">
        <v>64</v>
      </c>
      <c r="I54" s="133" t="s">
        <v>64</v>
      </c>
      <c r="J54" s="133" t="s">
        <v>64</v>
      </c>
      <c r="K54" s="133" t="s">
        <v>64</v>
      </c>
      <c r="L54" s="133" t="s">
        <v>64</v>
      </c>
      <c r="M54" s="133" t="s">
        <v>64</v>
      </c>
      <c r="N54" s="133" t="s">
        <v>64</v>
      </c>
      <c r="O54" s="133" t="s">
        <v>64</v>
      </c>
      <c r="P54" s="133" t="s">
        <v>64</v>
      </c>
      <c r="Q54" s="133" t="s">
        <v>64</v>
      </c>
      <c r="R54" s="133" t="s">
        <v>64</v>
      </c>
      <c r="S54" s="133" t="s">
        <v>65</v>
      </c>
      <c r="T54" s="133" t="s">
        <v>64</v>
      </c>
      <c r="U54" s="133" t="s">
        <v>65</v>
      </c>
      <c r="V54" s="133" t="s">
        <v>64</v>
      </c>
      <c r="W54" s="133" t="s">
        <v>64</v>
      </c>
    </row>
    <row r="55" spans="1:23" x14ac:dyDescent="0.2">
      <c r="A55" s="592" t="s">
        <v>700</v>
      </c>
      <c r="B55" s="593"/>
      <c r="C55" s="594"/>
      <c r="D55" s="436" t="s">
        <v>848</v>
      </c>
      <c r="E55" s="439" t="s">
        <v>848</v>
      </c>
      <c r="F55" s="439" t="s">
        <v>848</v>
      </c>
      <c r="G55" s="439" t="s">
        <v>848</v>
      </c>
      <c r="H55" s="439" t="s">
        <v>848</v>
      </c>
      <c r="I55" s="439" t="s">
        <v>848</v>
      </c>
      <c r="J55" s="439" t="s">
        <v>848</v>
      </c>
      <c r="K55" s="170">
        <v>0.1</v>
      </c>
      <c r="L55" s="439" t="s">
        <v>848</v>
      </c>
      <c r="M55" s="439" t="s">
        <v>848</v>
      </c>
      <c r="N55" s="439" t="s">
        <v>848</v>
      </c>
      <c r="O55" s="439" t="s">
        <v>848</v>
      </c>
      <c r="P55" s="439" t="s">
        <v>848</v>
      </c>
      <c r="Q55" s="439" t="s">
        <v>848</v>
      </c>
      <c r="R55" s="439" t="s">
        <v>848</v>
      </c>
      <c r="S55" s="439" t="s">
        <v>848</v>
      </c>
      <c r="T55" s="439" t="s">
        <v>848</v>
      </c>
      <c r="U55" s="439" t="s">
        <v>848</v>
      </c>
      <c r="V55" s="439" t="s">
        <v>848</v>
      </c>
      <c r="W55" s="435" t="s">
        <v>848</v>
      </c>
    </row>
    <row r="56" spans="1:23" x14ac:dyDescent="0.2">
      <c r="A56" s="592" t="s">
        <v>701</v>
      </c>
      <c r="B56" s="593"/>
      <c r="C56" s="594"/>
      <c r="D56" s="437" t="s">
        <v>848</v>
      </c>
      <c r="E56" s="435" t="s">
        <v>848</v>
      </c>
      <c r="F56" s="435" t="s">
        <v>848</v>
      </c>
      <c r="G56" s="435" t="s">
        <v>848</v>
      </c>
      <c r="H56" s="435" t="s">
        <v>848</v>
      </c>
      <c r="I56" s="71">
        <v>1.7</v>
      </c>
      <c r="J56" s="435" t="s">
        <v>848</v>
      </c>
      <c r="K56" s="71">
        <v>0.4</v>
      </c>
      <c r="L56" s="435" t="s">
        <v>848</v>
      </c>
      <c r="M56" s="435" t="s">
        <v>848</v>
      </c>
      <c r="N56" s="71">
        <v>0.6</v>
      </c>
      <c r="O56" s="435" t="s">
        <v>848</v>
      </c>
      <c r="P56" s="435" t="s">
        <v>848</v>
      </c>
      <c r="Q56" s="435" t="s">
        <v>848</v>
      </c>
      <c r="R56" s="435" t="s">
        <v>848</v>
      </c>
      <c r="S56" s="435" t="s">
        <v>848</v>
      </c>
      <c r="T56" s="435" t="s">
        <v>848</v>
      </c>
      <c r="U56" s="435" t="s">
        <v>848</v>
      </c>
      <c r="V56" s="72">
        <v>2.76</v>
      </c>
      <c r="W56" s="435" t="s">
        <v>848</v>
      </c>
    </row>
    <row r="57" spans="1:23" x14ac:dyDescent="0.2">
      <c r="A57" s="592" t="s">
        <v>389</v>
      </c>
      <c r="B57" s="593"/>
      <c r="C57" s="594"/>
      <c r="D57" s="437" t="s">
        <v>848</v>
      </c>
      <c r="E57" s="435" t="s">
        <v>848</v>
      </c>
      <c r="F57" s="435" t="s">
        <v>848</v>
      </c>
      <c r="G57" s="71">
        <v>1.8</v>
      </c>
      <c r="H57" s="435" t="s">
        <v>848</v>
      </c>
      <c r="I57" s="71">
        <v>10.199999999999999</v>
      </c>
      <c r="J57" s="435" t="s">
        <v>848</v>
      </c>
      <c r="K57" s="71">
        <v>9.4</v>
      </c>
      <c r="L57" s="435" t="s">
        <v>848</v>
      </c>
      <c r="M57" s="71">
        <v>18.5</v>
      </c>
      <c r="N57" s="435" t="s">
        <v>848</v>
      </c>
      <c r="O57" s="435" t="s">
        <v>848</v>
      </c>
      <c r="P57" s="435" t="s">
        <v>848</v>
      </c>
      <c r="Q57" s="435" t="s">
        <v>848</v>
      </c>
      <c r="R57" s="435" t="s">
        <v>848</v>
      </c>
      <c r="S57" s="435" t="s">
        <v>848</v>
      </c>
      <c r="T57" s="435" t="s">
        <v>848</v>
      </c>
      <c r="U57" s="435" t="s">
        <v>848</v>
      </c>
      <c r="V57" s="435" t="s">
        <v>848</v>
      </c>
      <c r="W57" s="435" t="s">
        <v>848</v>
      </c>
    </row>
    <row r="58" spans="1:23" x14ac:dyDescent="0.2">
      <c r="A58" s="578" t="s">
        <v>825</v>
      </c>
      <c r="B58" s="579"/>
      <c r="C58" s="579"/>
      <c r="D58" s="437" t="s">
        <v>848</v>
      </c>
      <c r="E58" s="435" t="s">
        <v>848</v>
      </c>
      <c r="F58" s="435" t="s">
        <v>848</v>
      </c>
      <c r="G58" s="435" t="s">
        <v>848</v>
      </c>
      <c r="H58" s="435" t="s">
        <v>848</v>
      </c>
      <c r="I58" s="435" t="s">
        <v>848</v>
      </c>
      <c r="J58" s="435" t="s">
        <v>848</v>
      </c>
      <c r="K58" s="435" t="s">
        <v>848</v>
      </c>
      <c r="L58" s="435" t="s">
        <v>848</v>
      </c>
      <c r="M58" s="435" t="s">
        <v>848</v>
      </c>
      <c r="N58" s="435" t="s">
        <v>848</v>
      </c>
      <c r="O58" s="435" t="s">
        <v>848</v>
      </c>
      <c r="P58" s="435" t="s">
        <v>848</v>
      </c>
      <c r="Q58" s="435" t="s">
        <v>848</v>
      </c>
      <c r="R58" s="435" t="s">
        <v>848</v>
      </c>
      <c r="S58" s="435" t="s">
        <v>848</v>
      </c>
      <c r="T58" s="435" t="s">
        <v>848</v>
      </c>
      <c r="U58" s="435" t="s">
        <v>848</v>
      </c>
      <c r="V58" s="72">
        <v>1.04</v>
      </c>
      <c r="W58" s="435" t="s">
        <v>848</v>
      </c>
    </row>
    <row r="59" spans="1:23" x14ac:dyDescent="0.2">
      <c r="A59" s="578" t="s">
        <v>823</v>
      </c>
      <c r="B59" s="579"/>
      <c r="C59" s="579"/>
      <c r="D59" s="437" t="s">
        <v>848</v>
      </c>
      <c r="E59" s="435" t="s">
        <v>848</v>
      </c>
      <c r="F59" s="435" t="s">
        <v>848</v>
      </c>
      <c r="G59" s="435" t="s">
        <v>848</v>
      </c>
      <c r="H59" s="435" t="s">
        <v>848</v>
      </c>
      <c r="I59" s="435" t="s">
        <v>848</v>
      </c>
      <c r="J59" s="435" t="s">
        <v>848</v>
      </c>
      <c r="K59" s="71">
        <v>0.4</v>
      </c>
      <c r="L59" s="435" t="s">
        <v>848</v>
      </c>
      <c r="M59" s="435" t="s">
        <v>848</v>
      </c>
      <c r="N59" s="435" t="s">
        <v>848</v>
      </c>
      <c r="O59" s="435" t="s">
        <v>848</v>
      </c>
      <c r="P59" s="435" t="s">
        <v>848</v>
      </c>
      <c r="Q59" s="435" t="s">
        <v>848</v>
      </c>
      <c r="R59" s="435" t="s">
        <v>848</v>
      </c>
      <c r="S59" s="435" t="s">
        <v>848</v>
      </c>
      <c r="T59" s="435" t="s">
        <v>848</v>
      </c>
      <c r="U59" s="435" t="s">
        <v>848</v>
      </c>
      <c r="V59" s="435" t="s">
        <v>848</v>
      </c>
      <c r="W59" s="435" t="s">
        <v>848</v>
      </c>
    </row>
    <row r="60" spans="1:23" x14ac:dyDescent="0.2">
      <c r="A60" s="578" t="s">
        <v>824</v>
      </c>
      <c r="B60" s="579"/>
      <c r="C60" s="579"/>
      <c r="D60" s="437" t="s">
        <v>848</v>
      </c>
      <c r="E60" s="435" t="s">
        <v>848</v>
      </c>
      <c r="F60" s="435" t="s">
        <v>848</v>
      </c>
      <c r="G60" s="435" t="s">
        <v>848</v>
      </c>
      <c r="H60" s="435" t="s">
        <v>848</v>
      </c>
      <c r="I60" s="435" t="s">
        <v>848</v>
      </c>
      <c r="J60" s="435" t="s">
        <v>848</v>
      </c>
      <c r="K60" s="71">
        <v>1.3</v>
      </c>
      <c r="L60" s="435" t="s">
        <v>848</v>
      </c>
      <c r="M60" s="435" t="s">
        <v>848</v>
      </c>
      <c r="N60" s="435" t="s">
        <v>848</v>
      </c>
      <c r="O60" s="435" t="s">
        <v>848</v>
      </c>
      <c r="P60" s="435" t="s">
        <v>848</v>
      </c>
      <c r="Q60" s="435" t="s">
        <v>848</v>
      </c>
      <c r="R60" s="435" t="s">
        <v>848</v>
      </c>
      <c r="S60" s="435" t="s">
        <v>848</v>
      </c>
      <c r="T60" s="435" t="s">
        <v>848</v>
      </c>
      <c r="U60" s="435" t="s">
        <v>848</v>
      </c>
      <c r="V60" s="435" t="s">
        <v>848</v>
      </c>
      <c r="W60" s="435" t="s">
        <v>848</v>
      </c>
    </row>
    <row r="61" spans="1:23" x14ac:dyDescent="0.2">
      <c r="A61" s="578" t="s">
        <v>822</v>
      </c>
      <c r="B61" s="579"/>
      <c r="C61" s="579"/>
      <c r="D61" s="437" t="s">
        <v>848</v>
      </c>
      <c r="E61" s="435" t="s">
        <v>848</v>
      </c>
      <c r="F61" s="435" t="s">
        <v>848</v>
      </c>
      <c r="G61" s="435" t="s">
        <v>848</v>
      </c>
      <c r="H61" s="435" t="s">
        <v>848</v>
      </c>
      <c r="I61" s="435" t="s">
        <v>848</v>
      </c>
      <c r="J61" s="435" t="s">
        <v>848</v>
      </c>
      <c r="K61" s="71">
        <v>26.21</v>
      </c>
      <c r="L61" s="435" t="s">
        <v>848</v>
      </c>
      <c r="M61" s="71">
        <v>0.1</v>
      </c>
      <c r="N61" s="435" t="s">
        <v>848</v>
      </c>
      <c r="O61" s="435" t="s">
        <v>848</v>
      </c>
      <c r="P61" s="435" t="s">
        <v>848</v>
      </c>
      <c r="Q61" s="435" t="s">
        <v>848</v>
      </c>
      <c r="R61" s="435" t="s">
        <v>848</v>
      </c>
      <c r="S61" s="72">
        <v>11.5</v>
      </c>
      <c r="T61" s="435" t="s">
        <v>848</v>
      </c>
      <c r="U61" s="72">
        <v>40.6</v>
      </c>
      <c r="V61" s="435" t="s">
        <v>848</v>
      </c>
      <c r="W61" s="435" t="s">
        <v>848</v>
      </c>
    </row>
    <row r="62" spans="1:23" x14ac:dyDescent="0.2">
      <c r="A62" s="575" t="s">
        <v>574</v>
      </c>
      <c r="B62" s="576"/>
      <c r="C62" s="577"/>
      <c r="D62" s="437" t="s">
        <v>848</v>
      </c>
      <c r="E62" s="435" t="s">
        <v>848</v>
      </c>
      <c r="F62" s="435" t="s">
        <v>848</v>
      </c>
      <c r="G62" s="71">
        <v>3.2</v>
      </c>
      <c r="H62" s="71">
        <v>2</v>
      </c>
      <c r="I62" s="71">
        <v>7.8</v>
      </c>
      <c r="J62" s="71">
        <v>1</v>
      </c>
      <c r="K62" s="71">
        <v>2.6</v>
      </c>
      <c r="L62" s="435" t="s">
        <v>848</v>
      </c>
      <c r="M62" s="71">
        <v>4</v>
      </c>
      <c r="N62" s="71">
        <v>4.2</v>
      </c>
      <c r="O62" s="71">
        <v>0.1</v>
      </c>
      <c r="P62" s="71">
        <v>1.8</v>
      </c>
      <c r="Q62" s="72">
        <v>1.58</v>
      </c>
      <c r="R62" s="72">
        <v>1.21</v>
      </c>
      <c r="S62" s="435" t="s">
        <v>848</v>
      </c>
      <c r="T62" s="72">
        <v>5.37</v>
      </c>
      <c r="U62" s="435" t="s">
        <v>848</v>
      </c>
      <c r="V62" s="435" t="s">
        <v>848</v>
      </c>
      <c r="W62" s="435" t="s">
        <v>848</v>
      </c>
    </row>
    <row r="63" spans="1:23" x14ac:dyDescent="0.2">
      <c r="A63" s="575" t="s">
        <v>704</v>
      </c>
      <c r="B63" s="576"/>
      <c r="C63" s="577"/>
      <c r="D63" s="437" t="s">
        <v>848</v>
      </c>
      <c r="E63" s="435" t="s">
        <v>848</v>
      </c>
      <c r="F63" s="435" t="s">
        <v>848</v>
      </c>
      <c r="G63" s="435" t="s">
        <v>848</v>
      </c>
      <c r="H63" s="435" t="s">
        <v>848</v>
      </c>
      <c r="I63" s="435" t="s">
        <v>848</v>
      </c>
      <c r="J63" s="435" t="s">
        <v>848</v>
      </c>
      <c r="K63" s="435" t="s">
        <v>848</v>
      </c>
      <c r="L63" s="435" t="s">
        <v>848</v>
      </c>
      <c r="M63" s="71">
        <v>1.7</v>
      </c>
      <c r="N63" s="435" t="s">
        <v>848</v>
      </c>
      <c r="O63" s="435" t="s">
        <v>848</v>
      </c>
      <c r="P63" s="435" t="s">
        <v>848</v>
      </c>
      <c r="Q63" s="435" t="s">
        <v>848</v>
      </c>
      <c r="R63" s="435" t="s">
        <v>848</v>
      </c>
      <c r="S63" s="435" t="s">
        <v>848</v>
      </c>
      <c r="T63" s="435" t="s">
        <v>848</v>
      </c>
      <c r="U63" s="435" t="s">
        <v>848</v>
      </c>
      <c r="V63" s="435" t="s">
        <v>848</v>
      </c>
      <c r="W63" s="435" t="s">
        <v>848</v>
      </c>
    </row>
    <row r="64" spans="1:23" x14ac:dyDescent="0.2">
      <c r="A64" s="575" t="s">
        <v>518</v>
      </c>
      <c r="B64" s="576"/>
      <c r="C64" s="577"/>
      <c r="D64" s="437" t="s">
        <v>848</v>
      </c>
      <c r="E64" s="435" t="s">
        <v>848</v>
      </c>
      <c r="F64" s="435" t="s">
        <v>848</v>
      </c>
      <c r="G64" s="435" t="s">
        <v>848</v>
      </c>
      <c r="H64" s="435" t="s">
        <v>848</v>
      </c>
      <c r="I64" s="71">
        <v>0.7</v>
      </c>
      <c r="J64" s="435" t="s">
        <v>848</v>
      </c>
      <c r="K64" s="71">
        <v>1.9</v>
      </c>
      <c r="L64" s="435" t="s">
        <v>848</v>
      </c>
      <c r="M64" s="435" t="s">
        <v>848</v>
      </c>
      <c r="N64" s="71">
        <v>0.3</v>
      </c>
      <c r="O64" s="71">
        <v>8.64</v>
      </c>
      <c r="P64" s="71">
        <v>2.4</v>
      </c>
      <c r="Q64" s="72">
        <v>5.39</v>
      </c>
      <c r="R64" s="72">
        <v>0.36</v>
      </c>
      <c r="S64" s="435" t="s">
        <v>848</v>
      </c>
      <c r="T64" s="72">
        <v>1.1399999999999999</v>
      </c>
      <c r="U64" s="435" t="s">
        <v>848</v>
      </c>
      <c r="V64" s="435" t="s">
        <v>848</v>
      </c>
      <c r="W64" s="72">
        <v>2.97</v>
      </c>
    </row>
    <row r="65" spans="1:23" x14ac:dyDescent="0.2">
      <c r="A65" s="575" t="s">
        <v>302</v>
      </c>
      <c r="B65" s="576"/>
      <c r="C65" s="577"/>
      <c r="D65" s="437" t="s">
        <v>848</v>
      </c>
      <c r="E65" s="435" t="s">
        <v>848</v>
      </c>
      <c r="F65" s="435" t="s">
        <v>848</v>
      </c>
      <c r="G65" s="435" t="s">
        <v>848</v>
      </c>
      <c r="H65" s="435" t="s">
        <v>848</v>
      </c>
      <c r="I65" s="435" t="s">
        <v>848</v>
      </c>
      <c r="J65" s="435" t="s">
        <v>848</v>
      </c>
      <c r="K65" s="435" t="s">
        <v>848</v>
      </c>
      <c r="L65" s="435" t="s">
        <v>848</v>
      </c>
      <c r="M65" s="435" t="s">
        <v>848</v>
      </c>
      <c r="N65" s="435" t="s">
        <v>848</v>
      </c>
      <c r="O65" s="71">
        <v>7</v>
      </c>
      <c r="P65" s="435" t="s">
        <v>848</v>
      </c>
      <c r="Q65" s="435" t="s">
        <v>848</v>
      </c>
      <c r="R65" s="435" t="s">
        <v>848</v>
      </c>
      <c r="S65" s="435" t="s">
        <v>848</v>
      </c>
      <c r="T65" s="435" t="s">
        <v>848</v>
      </c>
      <c r="U65" s="435" t="s">
        <v>848</v>
      </c>
      <c r="V65" s="72">
        <v>0.09</v>
      </c>
      <c r="W65" s="72">
        <v>0.06</v>
      </c>
    </row>
    <row r="66" spans="1:23" x14ac:dyDescent="0.2">
      <c r="A66" s="575" t="s">
        <v>671</v>
      </c>
      <c r="B66" s="576"/>
      <c r="C66" s="577"/>
      <c r="D66" s="437" t="s">
        <v>848</v>
      </c>
      <c r="E66" s="435" t="s">
        <v>848</v>
      </c>
      <c r="F66" s="435" t="s">
        <v>848</v>
      </c>
      <c r="G66" s="435" t="s">
        <v>848</v>
      </c>
      <c r="H66" s="435" t="s">
        <v>848</v>
      </c>
      <c r="I66" s="435" t="s">
        <v>848</v>
      </c>
      <c r="J66" s="435" t="s">
        <v>848</v>
      </c>
      <c r="K66" s="71">
        <v>0.9</v>
      </c>
      <c r="L66" s="435" t="s">
        <v>848</v>
      </c>
      <c r="M66" s="435" t="s">
        <v>848</v>
      </c>
      <c r="N66" s="435" t="s">
        <v>848</v>
      </c>
      <c r="O66" s="435" t="s">
        <v>848</v>
      </c>
      <c r="P66" s="71">
        <v>0.6</v>
      </c>
      <c r="Q66" s="435" t="s">
        <v>848</v>
      </c>
      <c r="R66" s="435" t="s">
        <v>848</v>
      </c>
      <c r="S66" s="435" t="s">
        <v>848</v>
      </c>
      <c r="T66" s="435" t="s">
        <v>848</v>
      </c>
      <c r="U66" s="435" t="s">
        <v>848</v>
      </c>
      <c r="V66" s="435" t="s">
        <v>848</v>
      </c>
      <c r="W66" s="435" t="s">
        <v>848</v>
      </c>
    </row>
    <row r="67" spans="1:23" x14ac:dyDescent="0.2">
      <c r="A67" s="575" t="s">
        <v>705</v>
      </c>
      <c r="B67" s="576"/>
      <c r="C67" s="577"/>
      <c r="D67" s="437" t="s">
        <v>848</v>
      </c>
      <c r="E67" s="435" t="s">
        <v>848</v>
      </c>
      <c r="F67" s="435" t="s">
        <v>848</v>
      </c>
      <c r="G67" s="435" t="s">
        <v>848</v>
      </c>
      <c r="H67" s="435" t="s">
        <v>848</v>
      </c>
      <c r="I67" s="435" t="s">
        <v>848</v>
      </c>
      <c r="J67" s="435" t="s">
        <v>848</v>
      </c>
      <c r="K67" s="435" t="s">
        <v>848</v>
      </c>
      <c r="L67" s="435" t="s">
        <v>848</v>
      </c>
      <c r="M67" s="71">
        <v>10.19</v>
      </c>
      <c r="N67" s="435" t="s">
        <v>848</v>
      </c>
      <c r="O67" s="435" t="s">
        <v>848</v>
      </c>
      <c r="P67" s="435" t="s">
        <v>848</v>
      </c>
      <c r="Q67" s="435" t="s">
        <v>848</v>
      </c>
      <c r="R67" s="435" t="s">
        <v>848</v>
      </c>
      <c r="S67" s="435" t="s">
        <v>848</v>
      </c>
      <c r="T67" s="435" t="s">
        <v>848</v>
      </c>
      <c r="U67" s="435" t="s">
        <v>848</v>
      </c>
      <c r="V67" s="435" t="s">
        <v>848</v>
      </c>
      <c r="W67" s="435" t="s">
        <v>848</v>
      </c>
    </row>
    <row r="68" spans="1:23" x14ac:dyDescent="0.2">
      <c r="A68" s="575" t="s">
        <v>168</v>
      </c>
      <c r="B68" s="576"/>
      <c r="C68" s="577"/>
      <c r="D68" s="437" t="s">
        <v>848</v>
      </c>
      <c r="E68" s="435" t="s">
        <v>848</v>
      </c>
      <c r="F68" s="435" t="s">
        <v>848</v>
      </c>
      <c r="G68" s="435" t="s">
        <v>848</v>
      </c>
      <c r="H68" s="435" t="s">
        <v>848</v>
      </c>
      <c r="I68" s="435" t="s">
        <v>848</v>
      </c>
      <c r="J68" s="435" t="s">
        <v>848</v>
      </c>
      <c r="K68" s="435" t="s">
        <v>848</v>
      </c>
      <c r="L68" s="435" t="s">
        <v>848</v>
      </c>
      <c r="M68" s="435" t="s">
        <v>848</v>
      </c>
      <c r="N68" s="435" t="s">
        <v>848</v>
      </c>
      <c r="O68" s="71">
        <v>0.6</v>
      </c>
      <c r="P68" s="435" t="s">
        <v>848</v>
      </c>
      <c r="Q68" s="435" t="s">
        <v>848</v>
      </c>
      <c r="R68" s="435" t="s">
        <v>848</v>
      </c>
      <c r="S68" s="435" t="s">
        <v>848</v>
      </c>
      <c r="T68" s="72">
        <v>0.09</v>
      </c>
      <c r="U68" s="435" t="s">
        <v>848</v>
      </c>
      <c r="V68" s="435" t="s">
        <v>848</v>
      </c>
      <c r="W68" s="72">
        <v>1.66</v>
      </c>
    </row>
    <row r="69" spans="1:23" x14ac:dyDescent="0.2">
      <c r="A69" s="578" t="s">
        <v>724</v>
      </c>
      <c r="B69" s="579"/>
      <c r="C69" s="579"/>
      <c r="D69" s="437" t="s">
        <v>848</v>
      </c>
      <c r="E69" s="435" t="s">
        <v>848</v>
      </c>
      <c r="F69" s="435" t="s">
        <v>848</v>
      </c>
      <c r="G69" s="435" t="s">
        <v>848</v>
      </c>
      <c r="H69" s="435" t="s">
        <v>848</v>
      </c>
      <c r="I69" s="435" t="s">
        <v>848</v>
      </c>
      <c r="J69" s="435" t="s">
        <v>848</v>
      </c>
      <c r="K69" s="435" t="s">
        <v>848</v>
      </c>
      <c r="L69" s="435" t="s">
        <v>848</v>
      </c>
      <c r="M69" s="435" t="s">
        <v>848</v>
      </c>
      <c r="N69" s="435" t="s">
        <v>848</v>
      </c>
      <c r="O69" s="435" t="s">
        <v>848</v>
      </c>
      <c r="P69" s="435" t="s">
        <v>848</v>
      </c>
      <c r="Q69" s="435" t="s">
        <v>848</v>
      </c>
      <c r="R69" s="435" t="s">
        <v>848</v>
      </c>
      <c r="S69" s="435" t="s">
        <v>848</v>
      </c>
      <c r="T69" s="72">
        <v>3.27</v>
      </c>
      <c r="U69" s="435" t="s">
        <v>848</v>
      </c>
      <c r="V69" s="435" t="s">
        <v>848</v>
      </c>
      <c r="W69" s="72">
        <v>2.62</v>
      </c>
    </row>
    <row r="70" spans="1:23" x14ac:dyDescent="0.2">
      <c r="A70" s="575" t="s">
        <v>37</v>
      </c>
      <c r="B70" s="576"/>
      <c r="C70" s="577"/>
      <c r="D70" s="437" t="s">
        <v>848</v>
      </c>
      <c r="E70" s="435" t="s">
        <v>848</v>
      </c>
      <c r="F70" s="435" t="s">
        <v>848</v>
      </c>
      <c r="G70" s="71">
        <v>6.2</v>
      </c>
      <c r="H70" s="435" t="s">
        <v>848</v>
      </c>
      <c r="I70" s="71">
        <v>6.2</v>
      </c>
      <c r="J70" s="71">
        <v>0.1</v>
      </c>
      <c r="K70" s="71">
        <v>0.4</v>
      </c>
      <c r="L70" s="435" t="s">
        <v>848</v>
      </c>
      <c r="M70" s="435" t="s">
        <v>848</v>
      </c>
      <c r="N70" s="71">
        <v>0.1</v>
      </c>
      <c r="O70" s="435" t="s">
        <v>848</v>
      </c>
      <c r="P70" s="71">
        <v>0.3</v>
      </c>
      <c r="Q70" s="72">
        <v>6.35</v>
      </c>
      <c r="R70" s="72">
        <v>7.8</v>
      </c>
      <c r="S70" s="435" t="s">
        <v>848</v>
      </c>
      <c r="T70" s="435" t="s">
        <v>848</v>
      </c>
      <c r="U70" s="435" t="s">
        <v>848</v>
      </c>
      <c r="V70" s="72">
        <v>0</v>
      </c>
      <c r="W70" s="435" t="s">
        <v>848</v>
      </c>
    </row>
    <row r="71" spans="1:23" x14ac:dyDescent="0.2">
      <c r="A71" s="575" t="s">
        <v>442</v>
      </c>
      <c r="B71" s="576"/>
      <c r="C71" s="577"/>
      <c r="D71" s="437" t="s">
        <v>848</v>
      </c>
      <c r="E71" s="435" t="s">
        <v>848</v>
      </c>
      <c r="F71" s="435" t="s">
        <v>848</v>
      </c>
      <c r="G71" s="71">
        <v>5</v>
      </c>
      <c r="H71" s="435" t="s">
        <v>848</v>
      </c>
      <c r="I71" s="71">
        <v>0.4</v>
      </c>
      <c r="J71" s="71">
        <v>0.1</v>
      </c>
      <c r="K71" s="71">
        <v>0.4</v>
      </c>
      <c r="L71" s="435" t="s">
        <v>848</v>
      </c>
      <c r="M71" s="435" t="s">
        <v>848</v>
      </c>
      <c r="N71" s="71">
        <v>18.37</v>
      </c>
      <c r="O71" s="435" t="s">
        <v>848</v>
      </c>
      <c r="P71" s="71">
        <v>8.5</v>
      </c>
      <c r="Q71" s="72">
        <v>0.67</v>
      </c>
      <c r="R71" s="72">
        <v>0.51</v>
      </c>
      <c r="S71" s="435" t="s">
        <v>848</v>
      </c>
      <c r="T71" s="435" t="s">
        <v>848</v>
      </c>
      <c r="U71" s="435" t="s">
        <v>848</v>
      </c>
      <c r="V71" s="72">
        <v>1.62</v>
      </c>
      <c r="W71" s="72">
        <v>1.78</v>
      </c>
    </row>
    <row r="72" spans="1:23" x14ac:dyDescent="0.2">
      <c r="A72" s="578" t="s">
        <v>847</v>
      </c>
      <c r="B72" s="579"/>
      <c r="C72" s="579"/>
      <c r="D72" s="437" t="s">
        <v>848</v>
      </c>
      <c r="E72" s="435" t="s">
        <v>848</v>
      </c>
      <c r="F72" s="435" t="s">
        <v>848</v>
      </c>
      <c r="G72" s="435" t="s">
        <v>848</v>
      </c>
      <c r="H72" s="435" t="s">
        <v>848</v>
      </c>
      <c r="I72" s="435" t="s">
        <v>848</v>
      </c>
      <c r="J72" s="435" t="s">
        <v>848</v>
      </c>
      <c r="K72" s="435" t="s">
        <v>848</v>
      </c>
      <c r="L72" s="435" t="s">
        <v>848</v>
      </c>
      <c r="M72" s="435" t="s">
        <v>848</v>
      </c>
      <c r="N72" s="435" t="s">
        <v>848</v>
      </c>
      <c r="O72" s="435" t="s">
        <v>848</v>
      </c>
      <c r="P72" s="435" t="s">
        <v>848</v>
      </c>
      <c r="Q72" s="435" t="s">
        <v>848</v>
      </c>
      <c r="R72" s="435" t="s">
        <v>848</v>
      </c>
      <c r="S72" s="435" t="s">
        <v>848</v>
      </c>
      <c r="T72" s="435" t="s">
        <v>848</v>
      </c>
      <c r="U72" s="435" t="s">
        <v>848</v>
      </c>
      <c r="V72" s="435" t="s">
        <v>848</v>
      </c>
      <c r="W72" s="72">
        <v>2.0099999999999998</v>
      </c>
    </row>
    <row r="73" spans="1:23" x14ac:dyDescent="0.2">
      <c r="A73" s="578" t="s">
        <v>719</v>
      </c>
      <c r="B73" s="579"/>
      <c r="C73" s="579"/>
      <c r="D73" s="437" t="s">
        <v>848</v>
      </c>
      <c r="E73" s="435" t="s">
        <v>848</v>
      </c>
      <c r="F73" s="435" t="s">
        <v>848</v>
      </c>
      <c r="G73" s="435" t="s">
        <v>848</v>
      </c>
      <c r="H73" s="435" t="s">
        <v>848</v>
      </c>
      <c r="I73" s="435" t="s">
        <v>848</v>
      </c>
      <c r="J73" s="435" t="s">
        <v>848</v>
      </c>
      <c r="K73" s="435" t="s">
        <v>848</v>
      </c>
      <c r="L73" s="435" t="s">
        <v>848</v>
      </c>
      <c r="M73" s="435" t="s">
        <v>848</v>
      </c>
      <c r="N73" s="435" t="s">
        <v>848</v>
      </c>
      <c r="O73" s="435" t="s">
        <v>848</v>
      </c>
      <c r="P73" s="435" t="s">
        <v>848</v>
      </c>
      <c r="Q73" s="435" t="s">
        <v>848</v>
      </c>
      <c r="R73" s="72">
        <v>1.55</v>
      </c>
      <c r="S73" s="435" t="s">
        <v>848</v>
      </c>
      <c r="T73" s="72">
        <v>0.63</v>
      </c>
      <c r="U73" s="435" t="s">
        <v>848</v>
      </c>
      <c r="V73" s="435" t="s">
        <v>848</v>
      </c>
      <c r="W73" s="435" t="s">
        <v>848</v>
      </c>
    </row>
    <row r="74" spans="1:23" x14ac:dyDescent="0.2">
      <c r="A74" s="578" t="s">
        <v>82</v>
      </c>
      <c r="B74" s="579"/>
      <c r="C74" s="579"/>
      <c r="D74" s="437" t="s">
        <v>848</v>
      </c>
      <c r="E74" s="435" t="s">
        <v>848</v>
      </c>
      <c r="F74" s="435" t="s">
        <v>848</v>
      </c>
      <c r="G74" s="435" t="s">
        <v>848</v>
      </c>
      <c r="H74" s="435" t="s">
        <v>848</v>
      </c>
      <c r="I74" s="435" t="s">
        <v>848</v>
      </c>
      <c r="J74" s="435" t="s">
        <v>848</v>
      </c>
      <c r="K74" s="71">
        <v>0.2</v>
      </c>
      <c r="L74" s="435" t="s">
        <v>848</v>
      </c>
      <c r="M74" s="435" t="s">
        <v>848</v>
      </c>
      <c r="N74" s="435" t="s">
        <v>848</v>
      </c>
      <c r="O74" s="435" t="s">
        <v>848</v>
      </c>
      <c r="P74" s="435" t="s">
        <v>848</v>
      </c>
      <c r="Q74" s="435" t="s">
        <v>848</v>
      </c>
      <c r="R74" s="435" t="s">
        <v>848</v>
      </c>
      <c r="S74" s="435" t="s">
        <v>848</v>
      </c>
      <c r="T74" s="435" t="s">
        <v>848</v>
      </c>
      <c r="U74" s="435" t="s">
        <v>848</v>
      </c>
      <c r="V74" s="72">
        <v>4.6100000000000003</v>
      </c>
      <c r="W74" s="435" t="s">
        <v>848</v>
      </c>
    </row>
    <row r="75" spans="1:23" x14ac:dyDescent="0.2">
      <c r="A75" s="578" t="s">
        <v>120</v>
      </c>
      <c r="B75" s="579"/>
      <c r="C75" s="579"/>
      <c r="D75" s="437" t="s">
        <v>848</v>
      </c>
      <c r="E75" s="435" t="s">
        <v>848</v>
      </c>
      <c r="F75" s="71">
        <v>12.35</v>
      </c>
      <c r="G75" s="435" t="s">
        <v>848</v>
      </c>
      <c r="H75" s="71">
        <v>8.9700000000000006</v>
      </c>
      <c r="I75" s="71">
        <v>6.3</v>
      </c>
      <c r="J75" s="71">
        <v>26.8</v>
      </c>
      <c r="K75" s="435" t="s">
        <v>848</v>
      </c>
      <c r="L75" s="71">
        <v>30.28</v>
      </c>
      <c r="M75" s="435" t="s">
        <v>848</v>
      </c>
      <c r="N75" s="435" t="s">
        <v>848</v>
      </c>
      <c r="O75" s="435" t="s">
        <v>848</v>
      </c>
      <c r="P75" s="435" t="s">
        <v>848</v>
      </c>
      <c r="Q75" s="435" t="s">
        <v>848</v>
      </c>
      <c r="R75" s="435" t="s">
        <v>848</v>
      </c>
      <c r="S75" s="435" t="s">
        <v>848</v>
      </c>
      <c r="T75" s="435" t="s">
        <v>848</v>
      </c>
      <c r="U75" s="435" t="s">
        <v>848</v>
      </c>
      <c r="V75" s="435" t="s">
        <v>848</v>
      </c>
      <c r="W75" s="435" t="s">
        <v>848</v>
      </c>
    </row>
    <row r="76" spans="1:23" ht="13.5" thickBot="1" x14ac:dyDescent="0.25">
      <c r="A76" s="632" t="s">
        <v>43</v>
      </c>
      <c r="B76" s="633"/>
      <c r="C76" s="634"/>
      <c r="D76" s="73">
        <v>10</v>
      </c>
      <c r="E76" s="74">
        <v>10</v>
      </c>
      <c r="F76" s="440" t="s">
        <v>848</v>
      </c>
      <c r="G76" s="440" t="s">
        <v>848</v>
      </c>
      <c r="H76" s="440" t="s">
        <v>848</v>
      </c>
      <c r="I76" s="440" t="s">
        <v>848</v>
      </c>
      <c r="J76" s="440" t="s">
        <v>848</v>
      </c>
      <c r="K76" s="74">
        <v>0.2</v>
      </c>
      <c r="L76" s="440" t="s">
        <v>848</v>
      </c>
      <c r="M76" s="440" t="s">
        <v>848</v>
      </c>
      <c r="N76" s="440" t="s">
        <v>848</v>
      </c>
      <c r="O76" s="440" t="s">
        <v>848</v>
      </c>
      <c r="P76" s="440" t="s">
        <v>848</v>
      </c>
      <c r="Q76" s="440" t="s">
        <v>848</v>
      </c>
      <c r="R76" s="440" t="s">
        <v>848</v>
      </c>
      <c r="S76" s="440" t="s">
        <v>848</v>
      </c>
      <c r="T76" s="440" t="s">
        <v>848</v>
      </c>
      <c r="U76" s="440" t="s">
        <v>848</v>
      </c>
      <c r="V76" s="440" t="s">
        <v>848</v>
      </c>
      <c r="W76" s="441" t="s">
        <v>848</v>
      </c>
    </row>
    <row r="77" spans="1:23" ht="13.5" thickBot="1" x14ac:dyDescent="0.25">
      <c r="A77" s="978" t="s">
        <v>44</v>
      </c>
      <c r="B77" s="979"/>
      <c r="C77" s="980"/>
      <c r="D77" s="438">
        <v>10</v>
      </c>
      <c r="E77" s="134">
        <v>10</v>
      </c>
      <c r="F77" s="134">
        <v>12.35</v>
      </c>
      <c r="G77" s="134">
        <v>16.2</v>
      </c>
      <c r="H77" s="134">
        <v>10.97</v>
      </c>
      <c r="I77" s="134">
        <v>33.299999999999997</v>
      </c>
      <c r="J77" s="134">
        <v>28</v>
      </c>
      <c r="K77" s="134">
        <v>44.41</v>
      </c>
      <c r="L77" s="134">
        <v>30.28</v>
      </c>
      <c r="M77" s="134">
        <v>34.49</v>
      </c>
      <c r="N77" s="134">
        <v>23.57</v>
      </c>
      <c r="O77" s="134">
        <v>16.34</v>
      </c>
      <c r="P77" s="134">
        <v>13.6</v>
      </c>
      <c r="Q77" s="135">
        <v>13.99</v>
      </c>
      <c r="R77" s="135">
        <v>11.43</v>
      </c>
      <c r="S77" s="135">
        <v>11.5</v>
      </c>
      <c r="T77" s="135">
        <v>10.5</v>
      </c>
      <c r="U77" s="135">
        <v>40.6</v>
      </c>
      <c r="V77" s="135">
        <v>10.119999999999999</v>
      </c>
      <c r="W77" s="125">
        <v>11.1</v>
      </c>
    </row>
    <row r="78" spans="1:23" x14ac:dyDescent="0.2">
      <c r="A78" s="50" t="s">
        <v>8</v>
      </c>
      <c r="B78" s="51" t="s">
        <v>9</v>
      </c>
      <c r="D78" s="51" t="s">
        <v>768</v>
      </c>
    </row>
    <row r="79" spans="1:23" ht="13.5" thickBot="1" x14ac:dyDescent="0.25"/>
    <row r="80" spans="1:23" ht="13.5" thickBot="1" x14ac:dyDescent="0.25">
      <c r="A80" s="640" t="s">
        <v>45</v>
      </c>
      <c r="B80" s="641"/>
      <c r="C80" s="641"/>
      <c r="D80" s="970" t="s">
        <v>46</v>
      </c>
      <c r="E80" s="641"/>
      <c r="F80" s="642"/>
    </row>
    <row r="81" spans="1:6" x14ac:dyDescent="0.2">
      <c r="A81" s="592" t="s">
        <v>700</v>
      </c>
      <c r="B81" s="593"/>
      <c r="C81" s="593"/>
      <c r="D81" s="867" t="s">
        <v>706</v>
      </c>
      <c r="E81" s="593"/>
      <c r="F81" s="601"/>
    </row>
    <row r="82" spans="1:6" x14ac:dyDescent="0.2">
      <c r="A82" s="575" t="s">
        <v>701</v>
      </c>
      <c r="B82" s="576"/>
      <c r="C82" s="576"/>
      <c r="D82" s="579" t="s">
        <v>707</v>
      </c>
      <c r="E82" s="579"/>
      <c r="F82" s="662"/>
    </row>
    <row r="83" spans="1:6" x14ac:dyDescent="0.2">
      <c r="A83" s="575" t="s">
        <v>389</v>
      </c>
      <c r="B83" s="576"/>
      <c r="C83" s="576"/>
      <c r="D83" s="579" t="s">
        <v>51</v>
      </c>
      <c r="E83" s="579"/>
      <c r="F83" s="662"/>
    </row>
    <row r="84" spans="1:6" x14ac:dyDescent="0.2">
      <c r="A84" s="578" t="s">
        <v>826</v>
      </c>
      <c r="B84" s="579"/>
      <c r="C84" s="720"/>
      <c r="D84" s="579" t="s">
        <v>827</v>
      </c>
      <c r="E84" s="579"/>
      <c r="F84" s="662"/>
    </row>
    <row r="85" spans="1:6" x14ac:dyDescent="0.2">
      <c r="A85" s="575" t="s">
        <v>702</v>
      </c>
      <c r="B85" s="576"/>
      <c r="C85" s="576"/>
      <c r="D85" s="579" t="s">
        <v>708</v>
      </c>
      <c r="E85" s="579"/>
      <c r="F85" s="662"/>
    </row>
    <row r="86" spans="1:6" x14ac:dyDescent="0.2">
      <c r="A86" s="575" t="s">
        <v>703</v>
      </c>
      <c r="B86" s="576"/>
      <c r="C86" s="576"/>
      <c r="D86" s="579" t="s">
        <v>709</v>
      </c>
      <c r="E86" s="579"/>
      <c r="F86" s="662"/>
    </row>
    <row r="87" spans="1:6" x14ac:dyDescent="0.2">
      <c r="A87" s="575" t="s">
        <v>670</v>
      </c>
      <c r="B87" s="576"/>
      <c r="C87" s="576"/>
      <c r="D87" s="579" t="s">
        <v>675</v>
      </c>
      <c r="E87" s="579"/>
      <c r="F87" s="662"/>
    </row>
    <row r="88" spans="1:6" x14ac:dyDescent="0.2">
      <c r="A88" s="575" t="s">
        <v>705</v>
      </c>
      <c r="B88" s="576"/>
      <c r="C88" s="576"/>
      <c r="D88" s="579" t="s">
        <v>710</v>
      </c>
      <c r="E88" s="579"/>
      <c r="F88" s="662"/>
    </row>
    <row r="89" spans="1:6" x14ac:dyDescent="0.2">
      <c r="A89" s="575" t="s">
        <v>168</v>
      </c>
      <c r="B89" s="576"/>
      <c r="C89" s="576"/>
      <c r="D89" s="579" t="s">
        <v>725</v>
      </c>
      <c r="E89" s="579"/>
      <c r="F89" s="662"/>
    </row>
    <row r="90" spans="1:6" x14ac:dyDescent="0.2">
      <c r="A90" s="578" t="s">
        <v>724</v>
      </c>
      <c r="B90" s="579"/>
      <c r="C90" s="720"/>
      <c r="D90" s="579" t="s">
        <v>849</v>
      </c>
      <c r="E90" s="579"/>
      <c r="F90" s="662"/>
    </row>
    <row r="91" spans="1:6" x14ac:dyDescent="0.2">
      <c r="A91" s="575" t="s">
        <v>37</v>
      </c>
      <c r="B91" s="576"/>
      <c r="C91" s="576"/>
      <c r="D91" s="579" t="s">
        <v>58</v>
      </c>
      <c r="E91" s="579"/>
      <c r="F91" s="662"/>
    </row>
    <row r="92" spans="1:6" x14ac:dyDescent="0.2">
      <c r="A92" s="575" t="s">
        <v>574</v>
      </c>
      <c r="B92" s="576"/>
      <c r="C92" s="576"/>
      <c r="D92" s="579" t="s">
        <v>581</v>
      </c>
      <c r="E92" s="579"/>
      <c r="F92" s="662"/>
    </row>
    <row r="93" spans="1:6" x14ac:dyDescent="0.2">
      <c r="A93" s="575" t="s">
        <v>704</v>
      </c>
      <c r="B93" s="576"/>
      <c r="C93" s="576"/>
      <c r="D93" s="579" t="s">
        <v>581</v>
      </c>
      <c r="E93" s="579"/>
      <c r="F93" s="662"/>
    </row>
    <row r="94" spans="1:6" x14ac:dyDescent="0.2">
      <c r="A94" s="575" t="s">
        <v>518</v>
      </c>
      <c r="B94" s="576"/>
      <c r="C94" s="576"/>
      <c r="D94" s="579" t="s">
        <v>581</v>
      </c>
      <c r="E94" s="579"/>
      <c r="F94" s="662"/>
    </row>
    <row r="95" spans="1:6" x14ac:dyDescent="0.2">
      <c r="A95" s="575" t="s">
        <v>302</v>
      </c>
      <c r="B95" s="576"/>
      <c r="C95" s="576"/>
      <c r="D95" s="579" t="s">
        <v>309</v>
      </c>
      <c r="E95" s="579"/>
      <c r="F95" s="662"/>
    </row>
    <row r="96" spans="1:6" x14ac:dyDescent="0.2">
      <c r="A96" s="575" t="s">
        <v>671</v>
      </c>
      <c r="B96" s="576"/>
      <c r="C96" s="576"/>
      <c r="D96" s="579" t="s">
        <v>581</v>
      </c>
      <c r="E96" s="579"/>
      <c r="F96" s="662"/>
    </row>
    <row r="97" spans="1:6" x14ac:dyDescent="0.2">
      <c r="A97" s="575" t="s">
        <v>442</v>
      </c>
      <c r="B97" s="576"/>
      <c r="C97" s="576"/>
      <c r="D97" s="579" t="s">
        <v>397</v>
      </c>
      <c r="E97" s="579"/>
      <c r="F97" s="662"/>
    </row>
    <row r="98" spans="1:6" x14ac:dyDescent="0.2">
      <c r="A98" s="578" t="s">
        <v>847</v>
      </c>
      <c r="B98" s="579"/>
      <c r="C98" s="720"/>
      <c r="D98" s="579" t="s">
        <v>850</v>
      </c>
      <c r="E98" s="579"/>
      <c r="F98" s="662"/>
    </row>
    <row r="99" spans="1:6" x14ac:dyDescent="0.2">
      <c r="A99" s="578" t="s">
        <v>719</v>
      </c>
      <c r="B99" s="579"/>
      <c r="C99" s="720"/>
      <c r="D99" s="579" t="s">
        <v>87</v>
      </c>
      <c r="E99" s="579"/>
      <c r="F99" s="662"/>
    </row>
    <row r="100" spans="1:6" ht="13.5" thickBot="1" x14ac:dyDescent="0.25">
      <c r="A100" s="632" t="s">
        <v>82</v>
      </c>
      <c r="B100" s="633"/>
      <c r="C100" s="633"/>
      <c r="D100" s="755" t="s">
        <v>87</v>
      </c>
      <c r="E100" s="755"/>
      <c r="F100" s="723"/>
    </row>
    <row r="101" spans="1:6" x14ac:dyDescent="0.2">
      <c r="A101" s="50" t="s">
        <v>8</v>
      </c>
      <c r="B101" s="51" t="s">
        <v>9</v>
      </c>
    </row>
  </sheetData>
  <mergeCells count="126">
    <mergeCell ref="D92:F92"/>
    <mergeCell ref="D93:F93"/>
    <mergeCell ref="D94:F94"/>
    <mergeCell ref="D95:F95"/>
    <mergeCell ref="D96:F96"/>
    <mergeCell ref="D97:F97"/>
    <mergeCell ref="D99:F99"/>
    <mergeCell ref="D100:F100"/>
    <mergeCell ref="D80:F80"/>
    <mergeCell ref="D81:F81"/>
    <mergeCell ref="D82:F82"/>
    <mergeCell ref="D83:F83"/>
    <mergeCell ref="D88:F88"/>
    <mergeCell ref="D89:F89"/>
    <mergeCell ref="D90:F90"/>
    <mergeCell ref="D91:F91"/>
    <mergeCell ref="D85:F85"/>
    <mergeCell ref="D86:F86"/>
    <mergeCell ref="D87:F87"/>
    <mergeCell ref="D98:F98"/>
    <mergeCell ref="B25:P26"/>
    <mergeCell ref="A47:C48"/>
    <mergeCell ref="D47:D48"/>
    <mergeCell ref="E47:E48"/>
    <mergeCell ref="F47:F48"/>
    <mergeCell ref="G47:G48"/>
    <mergeCell ref="H47:H48"/>
    <mergeCell ref="I47:I48"/>
    <mergeCell ref="J47:J48"/>
    <mergeCell ref="K47:K48"/>
    <mergeCell ref="L47:L48"/>
    <mergeCell ref="M47:M48"/>
    <mergeCell ref="N47:N48"/>
    <mergeCell ref="O47:O48"/>
    <mergeCell ref="P48:Q48"/>
    <mergeCell ref="B44:C44"/>
    <mergeCell ref="A45:C45"/>
    <mergeCell ref="A46:C46"/>
    <mergeCell ref="A36:C36"/>
    <mergeCell ref="A29:A31"/>
    <mergeCell ref="B29:C31"/>
    <mergeCell ref="P30:Q30"/>
    <mergeCell ref="A32:A35"/>
    <mergeCell ref="B32:C32"/>
    <mergeCell ref="A2:P2"/>
    <mergeCell ref="A3:A5"/>
    <mergeCell ref="B3:B5"/>
    <mergeCell ref="C3:F3"/>
    <mergeCell ref="G3:K3"/>
    <mergeCell ref="L3:P3"/>
    <mergeCell ref="C4:E4"/>
    <mergeCell ref="F4:F5"/>
    <mergeCell ref="G4:G5"/>
    <mergeCell ref="H4:J4"/>
    <mergeCell ref="K4:K5"/>
    <mergeCell ref="L4:L5"/>
    <mergeCell ref="M4:O4"/>
    <mergeCell ref="P4:P5"/>
    <mergeCell ref="R48:S48"/>
    <mergeCell ref="B33:C33"/>
    <mergeCell ref="B34:C34"/>
    <mergeCell ref="B35:C35"/>
    <mergeCell ref="A37:A39"/>
    <mergeCell ref="B37:C37"/>
    <mergeCell ref="B38:C38"/>
    <mergeCell ref="B39:C39"/>
    <mergeCell ref="A40:C40"/>
    <mergeCell ref="A41:A42"/>
    <mergeCell ref="B41:C41"/>
    <mergeCell ref="B42:C42"/>
    <mergeCell ref="A43:C43"/>
    <mergeCell ref="A81:C81"/>
    <mergeCell ref="A82:C82"/>
    <mergeCell ref="A83:C83"/>
    <mergeCell ref="A64:C64"/>
    <mergeCell ref="A52:C54"/>
    <mergeCell ref="R53:S53"/>
    <mergeCell ref="A55:C55"/>
    <mergeCell ref="A56:C56"/>
    <mergeCell ref="A57:C57"/>
    <mergeCell ref="A59:C59"/>
    <mergeCell ref="A60:C60"/>
    <mergeCell ref="A61:C61"/>
    <mergeCell ref="A62:C62"/>
    <mergeCell ref="A63:C63"/>
    <mergeCell ref="A80:C80"/>
    <mergeCell ref="A73:C73"/>
    <mergeCell ref="A69:C69"/>
    <mergeCell ref="A77:C77"/>
    <mergeCell ref="A100:C100"/>
    <mergeCell ref="A95:C95"/>
    <mergeCell ref="A96:C96"/>
    <mergeCell ref="A97:C97"/>
    <mergeCell ref="A99:C99"/>
    <mergeCell ref="A92:C92"/>
    <mergeCell ref="A93:C93"/>
    <mergeCell ref="A94:C94"/>
    <mergeCell ref="A88:C88"/>
    <mergeCell ref="A89:C89"/>
    <mergeCell ref="A91:C91"/>
    <mergeCell ref="A90:C90"/>
    <mergeCell ref="A98:C98"/>
    <mergeCell ref="A85:C85"/>
    <mergeCell ref="A86:C86"/>
    <mergeCell ref="A87:C87"/>
    <mergeCell ref="U47:U48"/>
    <mergeCell ref="D29:U29"/>
    <mergeCell ref="A28:U28"/>
    <mergeCell ref="A72:C72"/>
    <mergeCell ref="D52:W52"/>
    <mergeCell ref="A51:W51"/>
    <mergeCell ref="T47:T48"/>
    <mergeCell ref="A58:C58"/>
    <mergeCell ref="A84:C84"/>
    <mergeCell ref="D84:F84"/>
    <mergeCell ref="R30:S30"/>
    <mergeCell ref="T53:U53"/>
    <mergeCell ref="A65:C65"/>
    <mergeCell ref="A66:C66"/>
    <mergeCell ref="A67:C67"/>
    <mergeCell ref="A68:C68"/>
    <mergeCell ref="A70:C70"/>
    <mergeCell ref="A71:C71"/>
    <mergeCell ref="A74:C74"/>
    <mergeCell ref="A75:C75"/>
    <mergeCell ref="A76:C76"/>
  </mergeCells>
  <pageMargins left="0.75" right="0.75" top="1" bottom="1" header="0" footer="0"/>
  <pageSetup orientation="portrait" r:id="rId1"/>
  <headerFooter alignWithMargins="0"/>
  <ignoredErrors>
    <ignoredError sqref="A2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1"/>
  <sheetViews>
    <sheetView showGridLines="0" workbookViewId="0">
      <selection activeCell="N76" sqref="N76"/>
    </sheetView>
  </sheetViews>
  <sheetFormatPr baseColWidth="10" defaultRowHeight="12.75" x14ac:dyDescent="0.2"/>
  <cols>
    <col min="1" max="1" width="8.85546875" customWidth="1"/>
    <col min="2" max="2" width="8.140625" customWidth="1"/>
    <col min="3" max="3" width="7.85546875" customWidth="1"/>
    <col min="4" max="4" width="8.28515625" customWidth="1"/>
    <col min="5" max="5" width="8.7109375" customWidth="1"/>
    <col min="6" max="6" width="7" customWidth="1"/>
    <col min="7" max="7" width="8" customWidth="1"/>
    <col min="8" max="8" width="7.85546875" customWidth="1"/>
    <col min="9" max="9" width="8.28515625" customWidth="1"/>
    <col min="10" max="10" width="8.7109375" customWidth="1"/>
    <col min="11" max="11" width="8" customWidth="1"/>
    <col min="12" max="12" width="7.85546875" customWidth="1"/>
    <col min="13" max="13" width="8" customWidth="1"/>
    <col min="14" max="14" width="8.5703125" customWidth="1"/>
    <col min="15" max="15" width="8.85546875" customWidth="1"/>
    <col min="16" max="16" width="7" customWidth="1"/>
    <col min="17" max="18" width="7.7109375" customWidth="1"/>
    <col min="19" max="19" width="7.5703125" customWidth="1"/>
    <col min="20" max="20" width="7.140625" customWidth="1"/>
    <col min="21" max="21" width="7.5703125" customWidth="1"/>
    <col min="22" max="22" width="8.140625" customWidth="1"/>
  </cols>
  <sheetData>
    <row r="1" spans="1:16" ht="13.5" thickBot="1" x14ac:dyDescent="0.25"/>
    <row r="2" spans="1:16" ht="13.5" thickBot="1" x14ac:dyDescent="0.25">
      <c r="A2" s="595" t="s">
        <v>753</v>
      </c>
      <c r="B2" s="596"/>
      <c r="C2" s="596"/>
      <c r="D2" s="596"/>
      <c r="E2" s="596"/>
      <c r="F2" s="596"/>
      <c r="G2" s="596"/>
      <c r="H2" s="596"/>
      <c r="I2" s="596"/>
      <c r="J2" s="596"/>
      <c r="K2" s="596"/>
      <c r="L2" s="596"/>
      <c r="M2" s="596"/>
      <c r="N2" s="596"/>
      <c r="O2" s="596"/>
      <c r="P2" s="597"/>
    </row>
    <row r="3" spans="1:16" x14ac:dyDescent="0.2">
      <c r="A3" s="613" t="s">
        <v>0</v>
      </c>
      <c r="B3" s="616" t="s">
        <v>1</v>
      </c>
      <c r="C3" s="621" t="s">
        <v>2</v>
      </c>
      <c r="D3" s="619"/>
      <c r="E3" s="619"/>
      <c r="F3" s="620"/>
      <c r="G3" s="621" t="s">
        <v>3</v>
      </c>
      <c r="H3" s="619"/>
      <c r="I3" s="619"/>
      <c r="J3" s="619"/>
      <c r="K3" s="620"/>
      <c r="L3" s="621" t="s">
        <v>828</v>
      </c>
      <c r="M3" s="619"/>
      <c r="N3" s="619"/>
      <c r="O3" s="619"/>
      <c r="P3" s="620"/>
    </row>
    <row r="4" spans="1:16" ht="12.75" customHeight="1" x14ac:dyDescent="0.2">
      <c r="A4" s="614"/>
      <c r="B4" s="617"/>
      <c r="C4" s="681" t="s">
        <v>4</v>
      </c>
      <c r="D4" s="622"/>
      <c r="E4" s="623"/>
      <c r="F4" s="624" t="s">
        <v>726</v>
      </c>
      <c r="G4" s="626" t="s">
        <v>1</v>
      </c>
      <c r="H4" s="628" t="s">
        <v>4</v>
      </c>
      <c r="I4" s="622"/>
      <c r="J4" s="623"/>
      <c r="K4" s="624" t="s">
        <v>726</v>
      </c>
      <c r="L4" s="626" t="s">
        <v>1</v>
      </c>
      <c r="M4" s="628" t="s">
        <v>4</v>
      </c>
      <c r="N4" s="622"/>
      <c r="O4" s="623"/>
      <c r="P4" s="624" t="s">
        <v>726</v>
      </c>
    </row>
    <row r="5" spans="1:16" ht="26.25" customHeight="1" thickBot="1" x14ac:dyDescent="0.25">
      <c r="A5" s="615"/>
      <c r="B5" s="617"/>
      <c r="C5" s="353" t="s">
        <v>5</v>
      </c>
      <c r="D5" s="116" t="s">
        <v>748</v>
      </c>
      <c r="E5" s="116" t="s">
        <v>7</v>
      </c>
      <c r="F5" s="682"/>
      <c r="G5" s="683"/>
      <c r="H5" s="374" t="s">
        <v>5</v>
      </c>
      <c r="I5" s="375" t="s">
        <v>748</v>
      </c>
      <c r="J5" s="116" t="s">
        <v>7</v>
      </c>
      <c r="K5" s="682"/>
      <c r="L5" s="683"/>
      <c r="M5" s="374" t="s">
        <v>5</v>
      </c>
      <c r="N5" s="116" t="s">
        <v>748</v>
      </c>
      <c r="O5" s="116" t="s">
        <v>7</v>
      </c>
      <c r="P5" s="682"/>
    </row>
    <row r="6" spans="1:16" x14ac:dyDescent="0.2">
      <c r="A6" s="96">
        <v>1998</v>
      </c>
      <c r="B6" s="458">
        <v>21.9</v>
      </c>
      <c r="C6" s="35">
        <v>21.9</v>
      </c>
      <c r="D6" s="419" t="s">
        <v>848</v>
      </c>
      <c r="E6" s="36">
        <v>21.9</v>
      </c>
      <c r="F6" s="205" t="s">
        <v>848</v>
      </c>
      <c r="G6" s="398">
        <v>21.9</v>
      </c>
      <c r="H6" s="419" t="s">
        <v>848</v>
      </c>
      <c r="I6" s="419" t="s">
        <v>848</v>
      </c>
      <c r="J6" s="36">
        <v>21.9</v>
      </c>
      <c r="K6" s="205" t="s">
        <v>848</v>
      </c>
      <c r="L6" s="398">
        <v>0</v>
      </c>
      <c r="M6" s="419" t="s">
        <v>848</v>
      </c>
      <c r="N6" s="419" t="s">
        <v>848</v>
      </c>
      <c r="O6" s="419" t="s">
        <v>848</v>
      </c>
      <c r="P6" s="205" t="s">
        <v>848</v>
      </c>
    </row>
    <row r="7" spans="1:16" x14ac:dyDescent="0.2">
      <c r="A7" s="98">
        <v>1999</v>
      </c>
      <c r="B7" s="459">
        <v>33.5</v>
      </c>
      <c r="C7" s="43">
        <v>33.5</v>
      </c>
      <c r="D7" s="202" t="s">
        <v>848</v>
      </c>
      <c r="E7" s="40">
        <v>33.5</v>
      </c>
      <c r="F7" s="286" t="s">
        <v>848</v>
      </c>
      <c r="G7" s="383">
        <v>33.5</v>
      </c>
      <c r="H7" s="202" t="s">
        <v>848</v>
      </c>
      <c r="I7" s="202" t="s">
        <v>848</v>
      </c>
      <c r="J7" s="40">
        <v>33.5</v>
      </c>
      <c r="K7" s="286" t="s">
        <v>848</v>
      </c>
      <c r="L7" s="383">
        <v>0</v>
      </c>
      <c r="M7" s="202" t="s">
        <v>848</v>
      </c>
      <c r="N7" s="202" t="s">
        <v>848</v>
      </c>
      <c r="O7" s="202" t="s">
        <v>848</v>
      </c>
      <c r="P7" s="286" t="s">
        <v>848</v>
      </c>
    </row>
    <row r="8" spans="1:16" x14ac:dyDescent="0.2">
      <c r="A8" s="98">
        <v>2000</v>
      </c>
      <c r="B8" s="459">
        <v>21.31</v>
      </c>
      <c r="C8" s="43">
        <v>21.31</v>
      </c>
      <c r="D8" s="202" t="s">
        <v>848</v>
      </c>
      <c r="E8" s="40">
        <v>21.31</v>
      </c>
      <c r="F8" s="286" t="s">
        <v>848</v>
      </c>
      <c r="G8" s="383">
        <v>21.31</v>
      </c>
      <c r="H8" s="202" t="s">
        <v>848</v>
      </c>
      <c r="I8" s="202" t="s">
        <v>848</v>
      </c>
      <c r="J8" s="40">
        <v>21.31</v>
      </c>
      <c r="K8" s="286" t="s">
        <v>848</v>
      </c>
      <c r="L8" s="383">
        <v>0</v>
      </c>
      <c r="M8" s="202" t="s">
        <v>848</v>
      </c>
      <c r="N8" s="202" t="s">
        <v>848</v>
      </c>
      <c r="O8" s="202" t="s">
        <v>848</v>
      </c>
      <c r="P8" s="286" t="s">
        <v>848</v>
      </c>
    </row>
    <row r="9" spans="1:16" x14ac:dyDescent="0.2">
      <c r="A9" s="98">
        <v>2001</v>
      </c>
      <c r="B9" s="459">
        <v>93.53</v>
      </c>
      <c r="C9" s="43">
        <v>90.53</v>
      </c>
      <c r="D9" s="202" t="s">
        <v>848</v>
      </c>
      <c r="E9" s="40">
        <v>90.53</v>
      </c>
      <c r="F9" s="42">
        <v>3</v>
      </c>
      <c r="G9" s="383">
        <v>45.43</v>
      </c>
      <c r="H9" s="202" t="s">
        <v>848</v>
      </c>
      <c r="I9" s="202" t="s">
        <v>848</v>
      </c>
      <c r="J9" s="40">
        <v>42.43</v>
      </c>
      <c r="K9" s="42">
        <v>3</v>
      </c>
      <c r="L9" s="394">
        <v>48.1</v>
      </c>
      <c r="M9" s="39">
        <v>48.1</v>
      </c>
      <c r="N9" s="202" t="s">
        <v>848</v>
      </c>
      <c r="O9" s="39">
        <v>48.1</v>
      </c>
      <c r="P9" s="286" t="s">
        <v>848</v>
      </c>
    </row>
    <row r="10" spans="1:16" x14ac:dyDescent="0.2">
      <c r="A10" s="98">
        <v>2002</v>
      </c>
      <c r="B10" s="460">
        <v>26.7</v>
      </c>
      <c r="C10" s="43">
        <v>26.7</v>
      </c>
      <c r="D10" s="202" t="s">
        <v>848</v>
      </c>
      <c r="E10" s="40">
        <v>26.7</v>
      </c>
      <c r="F10" s="286" t="s">
        <v>848</v>
      </c>
      <c r="G10" s="383">
        <v>26.7</v>
      </c>
      <c r="H10" s="202" t="s">
        <v>848</v>
      </c>
      <c r="I10" s="202" t="s">
        <v>848</v>
      </c>
      <c r="J10" s="40">
        <v>26.7</v>
      </c>
      <c r="K10" s="286" t="s">
        <v>848</v>
      </c>
      <c r="L10" s="383">
        <v>0</v>
      </c>
      <c r="M10" s="202" t="s">
        <v>848</v>
      </c>
      <c r="N10" s="202" t="s">
        <v>848</v>
      </c>
      <c r="O10" s="202" t="s">
        <v>848</v>
      </c>
      <c r="P10" s="286" t="s">
        <v>848</v>
      </c>
    </row>
    <row r="11" spans="1:16" x14ac:dyDescent="0.2">
      <c r="A11" s="98">
        <v>2003</v>
      </c>
      <c r="B11" s="460">
        <v>42.3</v>
      </c>
      <c r="C11" s="43">
        <v>42.3</v>
      </c>
      <c r="D11" s="202" t="s">
        <v>848</v>
      </c>
      <c r="E11" s="40">
        <v>42.3</v>
      </c>
      <c r="F11" s="286" t="s">
        <v>848</v>
      </c>
      <c r="G11" s="383">
        <v>42.3</v>
      </c>
      <c r="H11" s="202" t="s">
        <v>848</v>
      </c>
      <c r="I11" s="202" t="s">
        <v>848</v>
      </c>
      <c r="J11" s="40">
        <v>42.3</v>
      </c>
      <c r="K11" s="286" t="s">
        <v>848</v>
      </c>
      <c r="L11" s="383">
        <v>0</v>
      </c>
      <c r="M11" s="202" t="s">
        <v>848</v>
      </c>
      <c r="N11" s="202" t="s">
        <v>848</v>
      </c>
      <c r="O11" s="202" t="s">
        <v>848</v>
      </c>
      <c r="P11" s="286" t="s">
        <v>848</v>
      </c>
    </row>
    <row r="12" spans="1:16" x14ac:dyDescent="0.2">
      <c r="A12" s="98">
        <v>2004</v>
      </c>
      <c r="B12" s="460">
        <v>64.59</v>
      </c>
      <c r="C12" s="43">
        <v>64.59</v>
      </c>
      <c r="D12" s="202" t="s">
        <v>848</v>
      </c>
      <c r="E12" s="40">
        <v>64.59</v>
      </c>
      <c r="F12" s="286" t="s">
        <v>848</v>
      </c>
      <c r="G12" s="383">
        <v>64.59</v>
      </c>
      <c r="H12" s="202" t="s">
        <v>848</v>
      </c>
      <c r="I12" s="202" t="s">
        <v>848</v>
      </c>
      <c r="J12" s="40">
        <v>64.59</v>
      </c>
      <c r="K12" s="286" t="s">
        <v>848</v>
      </c>
      <c r="L12" s="383">
        <v>0</v>
      </c>
      <c r="M12" s="202" t="s">
        <v>848</v>
      </c>
      <c r="N12" s="202" t="s">
        <v>848</v>
      </c>
      <c r="O12" s="202" t="s">
        <v>848</v>
      </c>
      <c r="P12" s="286" t="s">
        <v>848</v>
      </c>
    </row>
    <row r="13" spans="1:16" x14ac:dyDescent="0.2">
      <c r="A13" s="98">
        <v>2005</v>
      </c>
      <c r="B13" s="460">
        <v>41.8</v>
      </c>
      <c r="C13" s="43">
        <v>41.81</v>
      </c>
      <c r="D13" s="202" t="s">
        <v>848</v>
      </c>
      <c r="E13" s="40">
        <v>41.81</v>
      </c>
      <c r="F13" s="286" t="s">
        <v>848</v>
      </c>
      <c r="G13" s="383">
        <v>41.81</v>
      </c>
      <c r="H13" s="202" t="s">
        <v>848</v>
      </c>
      <c r="I13" s="202" t="s">
        <v>848</v>
      </c>
      <c r="J13" s="40">
        <v>41.81</v>
      </c>
      <c r="K13" s="286" t="s">
        <v>848</v>
      </c>
      <c r="L13" s="383">
        <v>0</v>
      </c>
      <c r="M13" s="202" t="s">
        <v>848</v>
      </c>
      <c r="N13" s="202" t="s">
        <v>848</v>
      </c>
      <c r="O13" s="202" t="s">
        <v>848</v>
      </c>
      <c r="P13" s="286" t="s">
        <v>848</v>
      </c>
    </row>
    <row r="14" spans="1:16" x14ac:dyDescent="0.2">
      <c r="A14" s="98">
        <v>2006</v>
      </c>
      <c r="B14" s="460">
        <v>29.21</v>
      </c>
      <c r="C14" s="43">
        <v>29.21</v>
      </c>
      <c r="D14" s="202" t="s">
        <v>848</v>
      </c>
      <c r="E14" s="40">
        <v>29.21</v>
      </c>
      <c r="F14" s="286" t="s">
        <v>848</v>
      </c>
      <c r="G14" s="383">
        <v>29.21</v>
      </c>
      <c r="H14" s="202" t="s">
        <v>848</v>
      </c>
      <c r="I14" s="202" t="s">
        <v>848</v>
      </c>
      <c r="J14" s="40">
        <v>29.21</v>
      </c>
      <c r="K14" s="286" t="s">
        <v>848</v>
      </c>
      <c r="L14" s="383">
        <v>0</v>
      </c>
      <c r="M14" s="202" t="s">
        <v>848</v>
      </c>
      <c r="N14" s="202" t="s">
        <v>848</v>
      </c>
      <c r="O14" s="202" t="s">
        <v>848</v>
      </c>
      <c r="P14" s="286" t="s">
        <v>848</v>
      </c>
    </row>
    <row r="15" spans="1:16" x14ac:dyDescent="0.2">
      <c r="A15" s="98">
        <v>2007</v>
      </c>
      <c r="B15" s="461">
        <v>0</v>
      </c>
      <c r="C15" s="285" t="s">
        <v>848</v>
      </c>
      <c r="D15" s="202" t="s">
        <v>848</v>
      </c>
      <c r="E15" s="202" t="s">
        <v>848</v>
      </c>
      <c r="F15" s="286" t="s">
        <v>848</v>
      </c>
      <c r="G15" s="386">
        <v>0</v>
      </c>
      <c r="H15" s="202" t="s">
        <v>848</v>
      </c>
      <c r="I15" s="202" t="s">
        <v>848</v>
      </c>
      <c r="J15" s="202" t="s">
        <v>848</v>
      </c>
      <c r="K15" s="286" t="s">
        <v>848</v>
      </c>
      <c r="L15" s="383">
        <v>0</v>
      </c>
      <c r="M15" s="202" t="s">
        <v>848</v>
      </c>
      <c r="N15" s="202" t="s">
        <v>848</v>
      </c>
      <c r="O15" s="202" t="s">
        <v>848</v>
      </c>
      <c r="P15" s="286" t="s">
        <v>848</v>
      </c>
    </row>
    <row r="16" spans="1:16" x14ac:dyDescent="0.2">
      <c r="A16" s="98">
        <v>2008</v>
      </c>
      <c r="B16" s="460">
        <v>2</v>
      </c>
      <c r="C16" s="43">
        <v>2</v>
      </c>
      <c r="D16" s="202" t="s">
        <v>848</v>
      </c>
      <c r="E16" s="40">
        <v>2</v>
      </c>
      <c r="F16" s="286" t="s">
        <v>848</v>
      </c>
      <c r="G16" s="383">
        <v>2</v>
      </c>
      <c r="H16" s="202" t="s">
        <v>848</v>
      </c>
      <c r="I16" s="202" t="s">
        <v>848</v>
      </c>
      <c r="J16" s="40">
        <v>2</v>
      </c>
      <c r="K16" s="286" t="s">
        <v>848</v>
      </c>
      <c r="L16" s="383">
        <v>0</v>
      </c>
      <c r="M16" s="202" t="s">
        <v>848</v>
      </c>
      <c r="N16" s="202" t="s">
        <v>848</v>
      </c>
      <c r="O16" s="202" t="s">
        <v>848</v>
      </c>
      <c r="P16" s="286" t="s">
        <v>848</v>
      </c>
    </row>
    <row r="17" spans="1:18" x14ac:dyDescent="0.2">
      <c r="A17" s="98">
        <v>2009</v>
      </c>
      <c r="B17" s="461">
        <v>1</v>
      </c>
      <c r="C17" s="102">
        <v>1</v>
      </c>
      <c r="D17" s="202" t="s">
        <v>848</v>
      </c>
      <c r="E17" s="84">
        <v>1</v>
      </c>
      <c r="F17" s="286" t="s">
        <v>848</v>
      </c>
      <c r="G17" s="386">
        <v>1</v>
      </c>
      <c r="H17" s="202" t="s">
        <v>848</v>
      </c>
      <c r="I17" s="202" t="s">
        <v>848</v>
      </c>
      <c r="J17" s="84">
        <v>1</v>
      </c>
      <c r="K17" s="286" t="s">
        <v>848</v>
      </c>
      <c r="L17" s="383">
        <v>0</v>
      </c>
      <c r="M17" s="202" t="s">
        <v>848</v>
      </c>
      <c r="N17" s="202" t="s">
        <v>848</v>
      </c>
      <c r="O17" s="202" t="s">
        <v>848</v>
      </c>
      <c r="P17" s="286" t="s">
        <v>848</v>
      </c>
    </row>
    <row r="18" spans="1:18" x14ac:dyDescent="0.2">
      <c r="A18" s="98">
        <v>2010</v>
      </c>
      <c r="B18" s="461">
        <v>5.8</v>
      </c>
      <c r="C18" s="102">
        <v>5.8</v>
      </c>
      <c r="D18" s="202" t="s">
        <v>848</v>
      </c>
      <c r="E18" s="84">
        <v>5.8</v>
      </c>
      <c r="F18" s="286" t="s">
        <v>848</v>
      </c>
      <c r="G18" s="386">
        <v>5.8</v>
      </c>
      <c r="H18" s="202" t="s">
        <v>848</v>
      </c>
      <c r="I18" s="202" t="s">
        <v>848</v>
      </c>
      <c r="J18" s="84">
        <v>5.8</v>
      </c>
      <c r="K18" s="286" t="s">
        <v>848</v>
      </c>
      <c r="L18" s="383">
        <v>0</v>
      </c>
      <c r="M18" s="202" t="s">
        <v>848</v>
      </c>
      <c r="N18" s="202" t="s">
        <v>848</v>
      </c>
      <c r="O18" s="202" t="s">
        <v>848</v>
      </c>
      <c r="P18" s="286" t="s">
        <v>848</v>
      </c>
    </row>
    <row r="19" spans="1:18" x14ac:dyDescent="0.2">
      <c r="A19" s="98">
        <v>2011</v>
      </c>
      <c r="B19" s="461">
        <v>4.68</v>
      </c>
      <c r="C19" s="102">
        <v>4.68</v>
      </c>
      <c r="D19" s="202" t="s">
        <v>848</v>
      </c>
      <c r="E19" s="84">
        <v>4.68</v>
      </c>
      <c r="F19" s="286" t="s">
        <v>848</v>
      </c>
      <c r="G19" s="386">
        <v>4.68</v>
      </c>
      <c r="H19" s="202" t="s">
        <v>848</v>
      </c>
      <c r="I19" s="202" t="s">
        <v>848</v>
      </c>
      <c r="J19" s="84">
        <v>4.68</v>
      </c>
      <c r="K19" s="286" t="s">
        <v>848</v>
      </c>
      <c r="L19" s="383">
        <v>0</v>
      </c>
      <c r="M19" s="202" t="s">
        <v>848</v>
      </c>
      <c r="N19" s="202" t="s">
        <v>848</v>
      </c>
      <c r="O19" s="202" t="s">
        <v>848</v>
      </c>
      <c r="P19" s="286" t="s">
        <v>848</v>
      </c>
    </row>
    <row r="20" spans="1:18" x14ac:dyDescent="0.2">
      <c r="A20" s="98">
        <v>2012</v>
      </c>
      <c r="B20" s="461">
        <v>0</v>
      </c>
      <c r="C20" s="285" t="s">
        <v>848</v>
      </c>
      <c r="D20" s="202" t="s">
        <v>848</v>
      </c>
      <c r="E20" s="202" t="s">
        <v>848</v>
      </c>
      <c r="F20" s="286" t="s">
        <v>848</v>
      </c>
      <c r="G20" s="386">
        <v>0</v>
      </c>
      <c r="H20" s="202" t="s">
        <v>848</v>
      </c>
      <c r="I20" s="202" t="s">
        <v>848</v>
      </c>
      <c r="J20" s="202" t="s">
        <v>848</v>
      </c>
      <c r="K20" s="286" t="s">
        <v>848</v>
      </c>
      <c r="L20" s="383">
        <v>0</v>
      </c>
      <c r="M20" s="202" t="s">
        <v>848</v>
      </c>
      <c r="N20" s="202" t="s">
        <v>848</v>
      </c>
      <c r="O20" s="202" t="s">
        <v>848</v>
      </c>
      <c r="P20" s="286" t="s">
        <v>848</v>
      </c>
    </row>
    <row r="21" spans="1:18" x14ac:dyDescent="0.2">
      <c r="A21" s="98">
        <v>2013</v>
      </c>
      <c r="B21" s="461">
        <v>0</v>
      </c>
      <c r="C21" s="285" t="s">
        <v>848</v>
      </c>
      <c r="D21" s="202" t="s">
        <v>848</v>
      </c>
      <c r="E21" s="202" t="s">
        <v>848</v>
      </c>
      <c r="F21" s="286" t="s">
        <v>848</v>
      </c>
      <c r="G21" s="386">
        <v>0</v>
      </c>
      <c r="H21" s="202" t="s">
        <v>848</v>
      </c>
      <c r="I21" s="202" t="s">
        <v>848</v>
      </c>
      <c r="J21" s="202" t="s">
        <v>848</v>
      </c>
      <c r="K21" s="286" t="s">
        <v>848</v>
      </c>
      <c r="L21" s="383">
        <v>0</v>
      </c>
      <c r="M21" s="202" t="s">
        <v>848</v>
      </c>
      <c r="N21" s="202" t="s">
        <v>848</v>
      </c>
      <c r="O21" s="202" t="s">
        <v>848</v>
      </c>
      <c r="P21" s="286" t="s">
        <v>848</v>
      </c>
    </row>
    <row r="22" spans="1:18" x14ac:dyDescent="0.2">
      <c r="A22" s="98">
        <v>2014</v>
      </c>
      <c r="B22" s="461">
        <v>0</v>
      </c>
      <c r="C22" s="285" t="s">
        <v>848</v>
      </c>
      <c r="D22" s="202" t="s">
        <v>848</v>
      </c>
      <c r="E22" s="202" t="s">
        <v>848</v>
      </c>
      <c r="F22" s="286" t="s">
        <v>848</v>
      </c>
      <c r="G22" s="386">
        <v>0</v>
      </c>
      <c r="H22" s="202" t="s">
        <v>848</v>
      </c>
      <c r="I22" s="202" t="s">
        <v>848</v>
      </c>
      <c r="J22" s="202" t="s">
        <v>848</v>
      </c>
      <c r="K22" s="286" t="s">
        <v>848</v>
      </c>
      <c r="L22" s="383">
        <v>0</v>
      </c>
      <c r="M22" s="202" t="s">
        <v>848</v>
      </c>
      <c r="N22" s="202" t="s">
        <v>848</v>
      </c>
      <c r="O22" s="202" t="s">
        <v>848</v>
      </c>
      <c r="P22" s="286" t="s">
        <v>848</v>
      </c>
    </row>
    <row r="23" spans="1:18" ht="13.5" thickBot="1" x14ac:dyDescent="0.25">
      <c r="A23" s="49">
        <v>2015</v>
      </c>
      <c r="B23" s="462">
        <v>0</v>
      </c>
      <c r="C23" s="463" t="s">
        <v>848</v>
      </c>
      <c r="D23" s="416" t="s">
        <v>848</v>
      </c>
      <c r="E23" s="416" t="s">
        <v>848</v>
      </c>
      <c r="F23" s="417" t="s">
        <v>848</v>
      </c>
      <c r="G23" s="390">
        <v>0</v>
      </c>
      <c r="H23" s="416" t="s">
        <v>848</v>
      </c>
      <c r="I23" s="416" t="s">
        <v>848</v>
      </c>
      <c r="J23" s="416" t="s">
        <v>848</v>
      </c>
      <c r="K23" s="417" t="s">
        <v>848</v>
      </c>
      <c r="L23" s="389">
        <v>0</v>
      </c>
      <c r="M23" s="416" t="s">
        <v>848</v>
      </c>
      <c r="N23" s="416" t="s">
        <v>848</v>
      </c>
      <c r="O23" s="416" t="s">
        <v>848</v>
      </c>
      <c r="P23" s="417" t="s">
        <v>848</v>
      </c>
    </row>
    <row r="24" spans="1:18" x14ac:dyDescent="0.2">
      <c r="A24" s="50" t="s">
        <v>8</v>
      </c>
      <c r="B24" s="51" t="s">
        <v>9</v>
      </c>
    </row>
    <row r="25" spans="1:18" x14ac:dyDescent="0.2">
      <c r="A25" s="3" t="s">
        <v>10</v>
      </c>
      <c r="B25" s="51" t="s">
        <v>752</v>
      </c>
    </row>
    <row r="26" spans="1:18" x14ac:dyDescent="0.2">
      <c r="A26" s="3" t="s">
        <v>723</v>
      </c>
      <c r="B26" s="680" t="s">
        <v>834</v>
      </c>
      <c r="C26" s="680"/>
      <c r="D26" s="680"/>
      <c r="E26" s="680"/>
      <c r="F26" s="680"/>
      <c r="G26" s="680"/>
      <c r="H26" s="680"/>
      <c r="I26" s="680"/>
      <c r="J26" s="680"/>
      <c r="K26" s="680"/>
      <c r="L26" s="680"/>
      <c r="M26" s="680"/>
      <c r="N26" s="680"/>
      <c r="O26" s="680"/>
      <c r="P26" s="680"/>
    </row>
    <row r="27" spans="1:18" x14ac:dyDescent="0.2">
      <c r="A27" s="3"/>
      <c r="B27" s="680"/>
      <c r="C27" s="680"/>
      <c r="D27" s="680"/>
      <c r="E27" s="680"/>
      <c r="F27" s="680"/>
      <c r="G27" s="680"/>
      <c r="H27" s="680"/>
      <c r="I27" s="680"/>
      <c r="J27" s="680"/>
      <c r="K27" s="680"/>
      <c r="L27" s="680"/>
      <c r="M27" s="680"/>
      <c r="N27" s="680"/>
      <c r="O27" s="680"/>
      <c r="P27" s="680"/>
    </row>
    <row r="28" spans="1:18" ht="13.5" thickBot="1" x14ac:dyDescent="0.25">
      <c r="A28" s="1"/>
      <c r="B28" s="2"/>
      <c r="L28" s="4"/>
      <c r="M28" s="4"/>
      <c r="N28" s="4"/>
      <c r="O28" s="4"/>
      <c r="P28" s="4"/>
      <c r="Q28" s="4"/>
      <c r="R28" s="4"/>
    </row>
    <row r="29" spans="1:18" ht="13.5" thickBot="1" x14ac:dyDescent="0.25">
      <c r="A29" s="684" t="s">
        <v>63</v>
      </c>
      <c r="B29" s="685"/>
      <c r="C29" s="685"/>
      <c r="D29" s="685"/>
      <c r="E29" s="685"/>
      <c r="F29" s="685"/>
      <c r="G29" s="685"/>
      <c r="H29" s="685"/>
      <c r="I29" s="685"/>
      <c r="J29" s="685"/>
      <c r="K29" s="686"/>
      <c r="L29" s="5"/>
      <c r="M29" s="5"/>
      <c r="N29" s="5"/>
      <c r="O29" s="5"/>
      <c r="P29" s="5"/>
      <c r="Q29" s="5"/>
      <c r="R29" s="5"/>
    </row>
    <row r="30" spans="1:18" ht="13.5" thickBot="1" x14ac:dyDescent="0.25">
      <c r="A30" s="584" t="s">
        <v>12</v>
      </c>
      <c r="B30" s="585" t="s">
        <v>13</v>
      </c>
      <c r="C30" s="687"/>
      <c r="D30" s="595" t="s">
        <v>0</v>
      </c>
      <c r="E30" s="596"/>
      <c r="F30" s="596"/>
      <c r="G30" s="596"/>
      <c r="H30" s="596"/>
      <c r="I30" s="596"/>
      <c r="J30" s="596"/>
      <c r="K30" s="597"/>
      <c r="L30" s="5"/>
      <c r="M30" s="5"/>
      <c r="N30" s="5"/>
      <c r="O30" s="5"/>
      <c r="P30" s="5"/>
      <c r="Q30" s="5"/>
      <c r="R30" s="5"/>
    </row>
    <row r="31" spans="1:18" x14ac:dyDescent="0.2">
      <c r="A31" s="651"/>
      <c r="B31" s="652"/>
      <c r="C31" s="688"/>
      <c r="D31" s="132">
        <v>2000</v>
      </c>
      <c r="E31" s="689">
        <v>2001</v>
      </c>
      <c r="F31" s="656"/>
      <c r="G31" s="432">
        <v>2002</v>
      </c>
      <c r="H31" s="432">
        <v>2003</v>
      </c>
      <c r="I31" s="432">
        <v>2004</v>
      </c>
      <c r="J31" s="432">
        <v>2005</v>
      </c>
      <c r="K31" s="432">
        <v>2006</v>
      </c>
      <c r="L31" s="5"/>
      <c r="M31" s="5"/>
      <c r="N31" s="5"/>
      <c r="O31" s="5"/>
      <c r="P31" s="5"/>
      <c r="Q31" s="4"/>
      <c r="R31" s="4"/>
    </row>
    <row r="32" spans="1:18" ht="13.5" thickBot="1" x14ac:dyDescent="0.25">
      <c r="A32" s="587"/>
      <c r="B32" s="588"/>
      <c r="C32" s="589"/>
      <c r="D32" s="137" t="s">
        <v>64</v>
      </c>
      <c r="E32" s="138" t="s">
        <v>64</v>
      </c>
      <c r="F32" s="139" t="s">
        <v>65</v>
      </c>
      <c r="G32" s="140" t="s">
        <v>64</v>
      </c>
      <c r="H32" s="140" t="s">
        <v>64</v>
      </c>
      <c r="I32" s="140" t="s">
        <v>64</v>
      </c>
      <c r="J32" s="140" t="s">
        <v>64</v>
      </c>
      <c r="K32" s="140" t="s">
        <v>64</v>
      </c>
      <c r="L32" s="5"/>
      <c r="M32" s="5"/>
      <c r="N32" s="5"/>
      <c r="O32" s="5"/>
      <c r="P32" s="5"/>
    </row>
    <row r="33" spans="1:18" x14ac:dyDescent="0.2">
      <c r="A33" s="673" t="s">
        <v>66</v>
      </c>
      <c r="B33" s="674" t="s">
        <v>67</v>
      </c>
      <c r="C33" s="675"/>
      <c r="D33" s="470" t="s">
        <v>848</v>
      </c>
      <c r="E33" s="466">
        <v>1</v>
      </c>
      <c r="F33" s="480" t="s">
        <v>848</v>
      </c>
      <c r="G33" s="467">
        <v>1.3</v>
      </c>
      <c r="H33" s="481" t="s">
        <v>848</v>
      </c>
      <c r="I33" s="481" t="s">
        <v>848</v>
      </c>
      <c r="J33" s="481" t="s">
        <v>848</v>
      </c>
      <c r="K33" s="481" t="s">
        <v>848</v>
      </c>
      <c r="L33" s="6"/>
      <c r="M33" s="6"/>
      <c r="N33" s="6"/>
      <c r="O33" s="6"/>
      <c r="P33" s="6"/>
    </row>
    <row r="34" spans="1:18" x14ac:dyDescent="0.2">
      <c r="A34" s="668"/>
      <c r="B34" s="676" t="s">
        <v>66</v>
      </c>
      <c r="C34" s="677"/>
      <c r="D34" s="473">
        <v>20.16</v>
      </c>
      <c r="E34" s="471" t="s">
        <v>848</v>
      </c>
      <c r="F34" s="475" t="s">
        <v>848</v>
      </c>
      <c r="G34" s="478" t="s">
        <v>848</v>
      </c>
      <c r="H34" s="478" t="s">
        <v>848</v>
      </c>
      <c r="I34" s="478" t="s">
        <v>848</v>
      </c>
      <c r="J34" s="478" t="s">
        <v>848</v>
      </c>
      <c r="K34" s="478" t="s">
        <v>848</v>
      </c>
      <c r="L34" s="6"/>
      <c r="M34" s="6"/>
      <c r="N34" s="6"/>
      <c r="O34" s="6"/>
      <c r="P34" s="6"/>
      <c r="Q34" s="7"/>
      <c r="R34" s="7"/>
    </row>
    <row r="35" spans="1:18" ht="13.5" thickBot="1" x14ac:dyDescent="0.25">
      <c r="A35" s="669"/>
      <c r="B35" s="104" t="s">
        <v>68</v>
      </c>
      <c r="C35" s="105"/>
      <c r="D35" s="474" t="s">
        <v>848</v>
      </c>
      <c r="E35" s="472" t="s">
        <v>848</v>
      </c>
      <c r="F35" s="89">
        <v>3</v>
      </c>
      <c r="G35" s="479" t="s">
        <v>848</v>
      </c>
      <c r="H35" s="479" t="s">
        <v>848</v>
      </c>
      <c r="I35" s="89">
        <v>0.2</v>
      </c>
      <c r="J35" s="479" t="s">
        <v>848</v>
      </c>
      <c r="K35" s="479" t="s">
        <v>848</v>
      </c>
      <c r="L35" s="6"/>
      <c r="M35" s="6"/>
      <c r="N35" s="6"/>
      <c r="O35" s="6"/>
      <c r="P35" s="6"/>
      <c r="Q35" s="7"/>
      <c r="R35" s="7"/>
    </row>
    <row r="36" spans="1:18" ht="14.25" thickTop="1" thickBot="1" x14ac:dyDescent="0.25">
      <c r="A36" s="580" t="s">
        <v>69</v>
      </c>
      <c r="B36" s="649"/>
      <c r="C36" s="649"/>
      <c r="D36" s="448">
        <f>SUM(D33:D35)</f>
        <v>20.16</v>
      </c>
      <c r="E36" s="469">
        <f t="shared" ref="E36:K36" si="0">SUM(E33:E35)</f>
        <v>1</v>
      </c>
      <c r="F36" s="476">
        <f t="shared" si="0"/>
        <v>3</v>
      </c>
      <c r="G36" s="450">
        <f t="shared" si="0"/>
        <v>1.3</v>
      </c>
      <c r="H36" s="450">
        <f t="shared" si="0"/>
        <v>0</v>
      </c>
      <c r="I36" s="450">
        <f t="shared" si="0"/>
        <v>0.2</v>
      </c>
      <c r="J36" s="450">
        <f t="shared" si="0"/>
        <v>0</v>
      </c>
      <c r="K36" s="450">
        <f t="shared" si="0"/>
        <v>0</v>
      </c>
      <c r="L36" s="8"/>
      <c r="M36" s="8"/>
      <c r="N36" s="8"/>
      <c r="O36" s="8"/>
      <c r="P36" s="8"/>
      <c r="Q36" s="9"/>
      <c r="R36" s="9"/>
    </row>
    <row r="37" spans="1:18" x14ac:dyDescent="0.2">
      <c r="A37" s="668" t="s">
        <v>14</v>
      </c>
      <c r="B37" s="670" t="s">
        <v>14</v>
      </c>
      <c r="C37" s="671"/>
      <c r="D37" s="464" t="s">
        <v>848</v>
      </c>
      <c r="E37" s="465">
        <v>89.03</v>
      </c>
      <c r="F37" s="483" t="s">
        <v>848</v>
      </c>
      <c r="G37" s="477">
        <v>4.9000000000000004</v>
      </c>
      <c r="H37" s="87">
        <v>2</v>
      </c>
      <c r="I37" s="86">
        <v>0.25</v>
      </c>
      <c r="J37" s="486">
        <v>21.42</v>
      </c>
      <c r="K37" s="86">
        <v>5.69</v>
      </c>
      <c r="L37" s="10"/>
      <c r="M37" s="10"/>
      <c r="N37" s="10"/>
      <c r="O37" s="10"/>
      <c r="P37" s="10"/>
      <c r="Q37" s="9"/>
      <c r="R37" s="9"/>
    </row>
    <row r="38" spans="1:18" ht="13.5" thickBot="1" x14ac:dyDescent="0.25">
      <c r="A38" s="669"/>
      <c r="B38" s="678" t="s">
        <v>15</v>
      </c>
      <c r="C38" s="679"/>
      <c r="D38" s="474" t="s">
        <v>848</v>
      </c>
      <c r="E38" s="472" t="s">
        <v>848</v>
      </c>
      <c r="F38" s="484" t="s">
        <v>848</v>
      </c>
      <c r="G38" s="479" t="s">
        <v>848</v>
      </c>
      <c r="H38" s="89">
        <v>1.8</v>
      </c>
      <c r="I38" s="88">
        <v>0.96</v>
      </c>
      <c r="J38" s="474" t="s">
        <v>848</v>
      </c>
      <c r="K38" s="88">
        <v>1.76</v>
      </c>
      <c r="L38" s="10"/>
      <c r="M38" s="10"/>
      <c r="N38" s="10"/>
      <c r="O38" s="10"/>
      <c r="P38" s="10"/>
      <c r="Q38" s="9"/>
      <c r="R38" s="9"/>
    </row>
    <row r="39" spans="1:18" ht="14.25" thickTop="1" thickBot="1" x14ac:dyDescent="0.25">
      <c r="A39" s="580" t="s">
        <v>16</v>
      </c>
      <c r="B39" s="649"/>
      <c r="C39" s="649"/>
      <c r="D39" s="148">
        <f t="shared" ref="D39:K39" si="1">SUM(D37:D38)</f>
        <v>0</v>
      </c>
      <c r="E39" s="469">
        <f t="shared" si="1"/>
        <v>89.03</v>
      </c>
      <c r="F39" s="149">
        <f t="shared" si="1"/>
        <v>0</v>
      </c>
      <c r="G39" s="450">
        <f t="shared" si="1"/>
        <v>4.9000000000000004</v>
      </c>
      <c r="H39" s="450">
        <f t="shared" si="1"/>
        <v>3.8</v>
      </c>
      <c r="I39" s="448">
        <f t="shared" si="1"/>
        <v>1.21</v>
      </c>
      <c r="J39" s="448">
        <f t="shared" si="1"/>
        <v>21.42</v>
      </c>
      <c r="K39" s="448">
        <f t="shared" si="1"/>
        <v>7.45</v>
      </c>
      <c r="L39" s="8"/>
      <c r="M39" s="8"/>
      <c r="N39" s="8"/>
      <c r="O39" s="8"/>
      <c r="P39" s="8"/>
      <c r="Q39" s="9"/>
      <c r="R39" s="9"/>
    </row>
    <row r="40" spans="1:18" x14ac:dyDescent="0.2">
      <c r="A40" s="668" t="s">
        <v>17</v>
      </c>
      <c r="B40" s="670" t="s">
        <v>18</v>
      </c>
      <c r="C40" s="671"/>
      <c r="D40" s="482" t="s">
        <v>848</v>
      </c>
      <c r="E40" s="466">
        <v>0.5</v>
      </c>
      <c r="F40" s="475" t="s">
        <v>848</v>
      </c>
      <c r="G40" s="467">
        <v>20.5</v>
      </c>
      <c r="H40" s="468">
        <v>38.5</v>
      </c>
      <c r="I40" s="485">
        <v>63.18</v>
      </c>
      <c r="J40" s="485">
        <v>20.39</v>
      </c>
      <c r="K40" s="485">
        <v>21.76</v>
      </c>
      <c r="L40" s="10"/>
      <c r="M40" s="10"/>
      <c r="N40" s="10"/>
      <c r="O40" s="10"/>
      <c r="P40" s="10"/>
      <c r="Q40" s="9"/>
      <c r="R40" s="9"/>
    </row>
    <row r="41" spans="1:18" ht="13.5" thickBot="1" x14ac:dyDescent="0.25">
      <c r="A41" s="669"/>
      <c r="B41" s="602" t="s">
        <v>19</v>
      </c>
      <c r="C41" s="672"/>
      <c r="D41" s="88">
        <v>1.1499999999999999</v>
      </c>
      <c r="E41" s="472" t="s">
        <v>848</v>
      </c>
      <c r="F41" s="484" t="s">
        <v>848</v>
      </c>
      <c r="G41" s="479" t="s">
        <v>848</v>
      </c>
      <c r="H41" s="479" t="s">
        <v>848</v>
      </c>
      <c r="I41" s="474" t="s">
        <v>848</v>
      </c>
      <c r="J41" s="474" t="s">
        <v>848</v>
      </c>
      <c r="K41" s="474" t="s">
        <v>848</v>
      </c>
      <c r="L41" s="6"/>
      <c r="M41" s="6"/>
      <c r="N41" s="6"/>
      <c r="O41" s="6"/>
      <c r="P41" s="6"/>
      <c r="Q41" s="7"/>
      <c r="R41" s="7"/>
    </row>
    <row r="42" spans="1:18" ht="14.25" thickTop="1" thickBot="1" x14ac:dyDescent="0.25">
      <c r="A42" s="580" t="s">
        <v>20</v>
      </c>
      <c r="B42" s="649"/>
      <c r="C42" s="649"/>
      <c r="D42" s="448">
        <f>SUM(D40:D41)</f>
        <v>1.1499999999999999</v>
      </c>
      <c r="E42" s="469">
        <f t="shared" ref="E42:K42" si="2">SUM(E40:E41)</f>
        <v>0.5</v>
      </c>
      <c r="F42" s="476">
        <f t="shared" si="2"/>
        <v>0</v>
      </c>
      <c r="G42" s="450">
        <f t="shared" si="2"/>
        <v>20.5</v>
      </c>
      <c r="H42" s="450">
        <f t="shared" si="2"/>
        <v>38.5</v>
      </c>
      <c r="I42" s="448">
        <f t="shared" si="2"/>
        <v>63.18</v>
      </c>
      <c r="J42" s="448">
        <f t="shared" si="2"/>
        <v>20.39</v>
      </c>
      <c r="K42" s="448">
        <f t="shared" si="2"/>
        <v>21.76</v>
      </c>
      <c r="L42" s="8"/>
      <c r="M42" s="8"/>
      <c r="N42" s="8"/>
      <c r="O42" s="8"/>
      <c r="P42" s="8"/>
      <c r="Q42" s="9"/>
      <c r="R42" s="9"/>
    </row>
    <row r="43" spans="1:18" ht="13.5" thickBot="1" x14ac:dyDescent="0.25">
      <c r="A43" s="564" t="s">
        <v>70</v>
      </c>
      <c r="B43" s="565"/>
      <c r="C43" s="566"/>
      <c r="D43" s="142">
        <f>SUM(D42,D39,D36)</f>
        <v>21.31</v>
      </c>
      <c r="E43" s="143">
        <f t="shared" ref="E43:K43" si="3">SUM(E42,E39,E36)</f>
        <v>90.53</v>
      </c>
      <c r="F43" s="144">
        <f t="shared" si="3"/>
        <v>3</v>
      </c>
      <c r="G43" s="142">
        <f t="shared" si="3"/>
        <v>26.7</v>
      </c>
      <c r="H43" s="145">
        <f t="shared" si="3"/>
        <v>42.3</v>
      </c>
      <c r="I43" s="145">
        <f t="shared" si="3"/>
        <v>64.59</v>
      </c>
      <c r="J43" s="145">
        <f t="shared" si="3"/>
        <v>41.81</v>
      </c>
      <c r="K43" s="145">
        <f t="shared" si="3"/>
        <v>29.21</v>
      </c>
      <c r="L43" s="8"/>
      <c r="M43" s="8"/>
      <c r="N43" s="8"/>
      <c r="O43" s="8"/>
      <c r="P43" s="8"/>
      <c r="Q43" s="9"/>
      <c r="R43" s="9"/>
    </row>
    <row r="44" spans="1:18" x14ac:dyDescent="0.2">
      <c r="A44" s="50" t="s">
        <v>8</v>
      </c>
      <c r="B44" s="51" t="s">
        <v>9</v>
      </c>
      <c r="C44" s="106" t="s">
        <v>71</v>
      </c>
      <c r="D44" s="51" t="s">
        <v>72</v>
      </c>
      <c r="E44" s="106" t="s">
        <v>73</v>
      </c>
      <c r="F44" s="107" t="s">
        <v>74</v>
      </c>
      <c r="H44" s="8"/>
      <c r="I44" s="8"/>
      <c r="J44" s="8"/>
      <c r="K44" s="8"/>
      <c r="L44" s="8"/>
      <c r="M44" s="8"/>
      <c r="N44" s="8"/>
      <c r="O44" s="8"/>
      <c r="P44" s="8"/>
      <c r="Q44" s="9"/>
      <c r="R44" s="9"/>
    </row>
    <row r="45" spans="1:18" ht="13.5" thickBot="1" x14ac:dyDescent="0.25">
      <c r="A45" s="12"/>
      <c r="B45" s="12"/>
      <c r="C45" s="12"/>
      <c r="D45" s="9"/>
      <c r="E45" s="9"/>
      <c r="F45" s="9"/>
      <c r="G45" s="13"/>
      <c r="H45" s="9"/>
      <c r="I45" s="9"/>
      <c r="J45" s="9"/>
      <c r="K45" s="9"/>
      <c r="L45" s="8"/>
      <c r="M45" s="8"/>
      <c r="N45" s="8"/>
      <c r="O45" s="8"/>
      <c r="P45" s="8"/>
      <c r="Q45" s="9"/>
      <c r="R45" s="9"/>
    </row>
    <row r="46" spans="1:18" ht="13.5" thickBot="1" x14ac:dyDescent="0.25">
      <c r="A46" s="595" t="s">
        <v>63</v>
      </c>
      <c r="B46" s="596"/>
      <c r="C46" s="596"/>
      <c r="D46" s="596"/>
      <c r="E46" s="596"/>
      <c r="F46" s="596"/>
      <c r="G46" s="596"/>
      <c r="H46" s="596"/>
      <c r="I46" s="596"/>
      <c r="J46" s="596"/>
      <c r="K46" s="596"/>
      <c r="L46" s="597"/>
      <c r="M46" s="7"/>
      <c r="N46" s="7"/>
      <c r="O46" s="7"/>
      <c r="P46" s="7"/>
      <c r="Q46" s="7"/>
      <c r="R46" s="7"/>
    </row>
    <row r="47" spans="1:18" ht="13.5" thickBot="1" x14ac:dyDescent="0.25">
      <c r="A47" s="607" t="s">
        <v>12</v>
      </c>
      <c r="B47" s="657" t="s">
        <v>13</v>
      </c>
      <c r="C47" s="610"/>
      <c r="D47" s="665" t="s">
        <v>0</v>
      </c>
      <c r="E47" s="666"/>
      <c r="F47" s="666"/>
      <c r="G47" s="666"/>
      <c r="H47" s="666"/>
      <c r="I47" s="666"/>
      <c r="J47" s="666"/>
      <c r="K47" s="666"/>
      <c r="L47" s="667"/>
      <c r="M47" s="7"/>
      <c r="N47" s="7"/>
      <c r="O47" s="7"/>
      <c r="P47" s="7"/>
      <c r="Q47" s="7"/>
      <c r="R47" s="7"/>
    </row>
    <row r="48" spans="1:18" x14ac:dyDescent="0.2">
      <c r="A48" s="607"/>
      <c r="B48" s="657"/>
      <c r="C48" s="610"/>
      <c r="D48" s="132">
        <v>2007</v>
      </c>
      <c r="E48" s="336">
        <v>2008</v>
      </c>
      <c r="F48" s="336">
        <v>2009</v>
      </c>
      <c r="G48" s="336">
        <v>2010</v>
      </c>
      <c r="H48" s="336">
        <v>2011</v>
      </c>
      <c r="I48" s="336">
        <v>2012</v>
      </c>
      <c r="J48" s="336">
        <v>2013</v>
      </c>
      <c r="K48" s="336">
        <v>2014</v>
      </c>
      <c r="L48" s="352">
        <v>2015</v>
      </c>
      <c r="M48" s="7"/>
      <c r="N48" s="7"/>
      <c r="O48" s="7"/>
      <c r="P48" s="7"/>
      <c r="Q48" s="7"/>
      <c r="R48" s="7"/>
    </row>
    <row r="49" spans="1:22" ht="13.5" thickBot="1" x14ac:dyDescent="0.25">
      <c r="A49" s="608"/>
      <c r="B49" s="658"/>
      <c r="C49" s="612"/>
      <c r="D49" s="137" t="s">
        <v>64</v>
      </c>
      <c r="E49" s="140" t="s">
        <v>64</v>
      </c>
      <c r="F49" s="140" t="s">
        <v>64</v>
      </c>
      <c r="G49" s="140" t="s">
        <v>64</v>
      </c>
      <c r="H49" s="140" t="s">
        <v>64</v>
      </c>
      <c r="I49" s="140" t="s">
        <v>64</v>
      </c>
      <c r="J49" s="140" t="s">
        <v>64</v>
      </c>
      <c r="K49" s="140" t="s">
        <v>64</v>
      </c>
      <c r="L49" s="140" t="s">
        <v>64</v>
      </c>
      <c r="M49" s="7"/>
      <c r="N49" s="7"/>
      <c r="O49" s="7"/>
      <c r="P49" s="7"/>
      <c r="Q49" s="7"/>
      <c r="R49" s="7"/>
    </row>
    <row r="50" spans="1:22" x14ac:dyDescent="0.2">
      <c r="A50" s="604" t="s">
        <v>75</v>
      </c>
      <c r="B50" s="660" t="s">
        <v>67</v>
      </c>
      <c r="C50" s="661"/>
      <c r="D50" s="464" t="s">
        <v>848</v>
      </c>
      <c r="E50" s="482" t="s">
        <v>848</v>
      </c>
      <c r="F50" s="482" t="s">
        <v>848</v>
      </c>
      <c r="G50" s="87">
        <v>2</v>
      </c>
      <c r="H50" s="482" t="s">
        <v>848</v>
      </c>
      <c r="I50" s="482" t="s">
        <v>848</v>
      </c>
      <c r="J50" s="482" t="s">
        <v>848</v>
      </c>
      <c r="K50" s="482" t="s">
        <v>848</v>
      </c>
      <c r="L50" s="482" t="s">
        <v>848</v>
      </c>
      <c r="M50" s="7"/>
      <c r="N50" s="7"/>
      <c r="O50" s="7"/>
      <c r="P50" s="7"/>
      <c r="Q50" s="7"/>
      <c r="R50" s="7"/>
    </row>
    <row r="51" spans="1:22" x14ac:dyDescent="0.2">
      <c r="A51" s="659"/>
      <c r="B51" s="577" t="s">
        <v>76</v>
      </c>
      <c r="C51" s="662"/>
      <c r="D51" s="482" t="s">
        <v>848</v>
      </c>
      <c r="E51" s="482" t="s">
        <v>848</v>
      </c>
      <c r="F51" s="482" t="s">
        <v>848</v>
      </c>
      <c r="G51" s="482" t="s">
        <v>848</v>
      </c>
      <c r="H51" s="103">
        <v>0.4</v>
      </c>
      <c r="I51" s="482" t="s">
        <v>848</v>
      </c>
      <c r="J51" s="482" t="s">
        <v>848</v>
      </c>
      <c r="K51" s="482" t="s">
        <v>848</v>
      </c>
      <c r="L51" s="482" t="s">
        <v>848</v>
      </c>
      <c r="M51" s="7"/>
      <c r="N51" s="7"/>
      <c r="O51" s="7"/>
      <c r="P51" s="7"/>
      <c r="Q51" s="7"/>
      <c r="R51" s="7"/>
    </row>
    <row r="52" spans="1:22" ht="13.5" thickBot="1" x14ac:dyDescent="0.25">
      <c r="A52" s="600"/>
      <c r="B52" s="663" t="s">
        <v>68</v>
      </c>
      <c r="C52" s="664"/>
      <c r="D52" s="474" t="s">
        <v>848</v>
      </c>
      <c r="E52" s="89">
        <v>2</v>
      </c>
      <c r="F52" s="89">
        <v>1</v>
      </c>
      <c r="G52" s="89">
        <v>3.8</v>
      </c>
      <c r="H52" s="89">
        <v>4.28</v>
      </c>
      <c r="I52" s="474" t="s">
        <v>848</v>
      </c>
      <c r="J52" s="474" t="s">
        <v>848</v>
      </c>
      <c r="K52" s="474" t="s">
        <v>848</v>
      </c>
      <c r="L52" s="474" t="s">
        <v>848</v>
      </c>
      <c r="M52" s="7"/>
      <c r="N52" s="7"/>
      <c r="O52" s="7"/>
      <c r="P52" s="7"/>
      <c r="Q52" s="7"/>
      <c r="R52" s="7"/>
    </row>
    <row r="53" spans="1:22" ht="14.25" thickTop="1" thickBot="1" x14ac:dyDescent="0.25">
      <c r="A53" s="580" t="s">
        <v>77</v>
      </c>
      <c r="B53" s="649"/>
      <c r="C53" s="650"/>
      <c r="D53" s="148">
        <f t="shared" ref="D53:I53" si="4">SUM(D50:D52)</f>
        <v>0</v>
      </c>
      <c r="E53" s="150">
        <f t="shared" si="4"/>
        <v>2</v>
      </c>
      <c r="F53" s="150">
        <f t="shared" si="4"/>
        <v>1</v>
      </c>
      <c r="G53" s="150">
        <f t="shared" si="4"/>
        <v>5.8</v>
      </c>
      <c r="H53" s="150">
        <f t="shared" si="4"/>
        <v>4.6800000000000006</v>
      </c>
      <c r="I53" s="150">
        <f t="shared" si="4"/>
        <v>0</v>
      </c>
      <c r="J53" s="150">
        <f t="shared" ref="J53:K53" si="5">SUM(J50:J52)</f>
        <v>0</v>
      </c>
      <c r="K53" s="150">
        <f t="shared" si="5"/>
        <v>0</v>
      </c>
      <c r="L53" s="150">
        <f t="shared" ref="L53" si="6">SUM(L50:L52)</f>
        <v>0</v>
      </c>
      <c r="M53" s="7"/>
      <c r="N53" s="7"/>
      <c r="O53" s="7"/>
      <c r="P53" s="7"/>
      <c r="Q53" s="7"/>
      <c r="R53" s="7"/>
    </row>
    <row r="54" spans="1:22" ht="13.5" thickBot="1" x14ac:dyDescent="0.25">
      <c r="A54" s="564" t="s">
        <v>70</v>
      </c>
      <c r="B54" s="565"/>
      <c r="C54" s="583"/>
      <c r="D54" s="142">
        <f t="shared" ref="D54:I54" si="7">SUM(D53)</f>
        <v>0</v>
      </c>
      <c r="E54" s="145">
        <f t="shared" si="7"/>
        <v>2</v>
      </c>
      <c r="F54" s="145">
        <f t="shared" si="7"/>
        <v>1</v>
      </c>
      <c r="G54" s="145">
        <f t="shared" si="7"/>
        <v>5.8</v>
      </c>
      <c r="H54" s="145">
        <f t="shared" si="7"/>
        <v>4.6800000000000006</v>
      </c>
      <c r="I54" s="145">
        <f t="shared" si="7"/>
        <v>0</v>
      </c>
      <c r="J54" s="145">
        <f t="shared" ref="J54:K54" si="8">SUM(J53)</f>
        <v>0</v>
      </c>
      <c r="K54" s="145">
        <f t="shared" si="8"/>
        <v>0</v>
      </c>
      <c r="L54" s="145">
        <f t="shared" ref="L54" si="9">SUM(L53)</f>
        <v>0</v>
      </c>
      <c r="M54" s="7"/>
      <c r="N54" s="7"/>
      <c r="O54" s="7"/>
      <c r="P54" s="7"/>
      <c r="Q54" s="7"/>
      <c r="R54" s="7"/>
    </row>
    <row r="55" spans="1:22" x14ac:dyDescent="0.2">
      <c r="A55" s="50" t="s">
        <v>8</v>
      </c>
      <c r="B55" s="51" t="s">
        <v>9</v>
      </c>
      <c r="C55" s="66"/>
      <c r="E55" s="7"/>
      <c r="F55" s="7"/>
      <c r="G55" s="7"/>
      <c r="H55" s="7"/>
      <c r="I55" s="7"/>
      <c r="J55" s="7"/>
      <c r="K55" s="7"/>
      <c r="L55" s="7"/>
      <c r="M55" s="7"/>
      <c r="N55" s="7"/>
      <c r="O55" s="7"/>
      <c r="P55" s="7"/>
      <c r="Q55" s="7"/>
      <c r="R55" s="7"/>
    </row>
    <row r="56" spans="1:22" ht="13.5" thickBot="1" x14ac:dyDescent="0.25">
      <c r="A56" s="3"/>
      <c r="B56" s="2"/>
      <c r="C56" s="4"/>
      <c r="D56" s="4"/>
      <c r="E56" s="4"/>
      <c r="F56" s="4"/>
      <c r="G56" s="4"/>
      <c r="H56" s="4"/>
      <c r="I56" s="4"/>
      <c r="J56" s="4"/>
      <c r="K56" s="4"/>
      <c r="L56" s="4"/>
      <c r="M56" s="4"/>
      <c r="N56" s="4"/>
      <c r="O56" s="4"/>
    </row>
    <row r="57" spans="1:22" ht="13.5" thickBot="1" x14ac:dyDescent="0.25">
      <c r="A57" s="595" t="s">
        <v>78</v>
      </c>
      <c r="B57" s="596"/>
      <c r="C57" s="596"/>
      <c r="D57" s="596"/>
      <c r="E57" s="596"/>
      <c r="F57" s="596"/>
      <c r="G57" s="596"/>
      <c r="H57" s="596"/>
      <c r="I57" s="596"/>
      <c r="J57" s="596"/>
      <c r="K57" s="596"/>
      <c r="L57" s="596"/>
      <c r="M57" s="596"/>
      <c r="N57" s="596"/>
      <c r="O57" s="596"/>
      <c r="P57" s="596"/>
      <c r="Q57" s="596"/>
      <c r="R57" s="596"/>
      <c r="S57" s="596"/>
      <c r="T57" s="596"/>
      <c r="U57" s="596"/>
      <c r="V57" s="597"/>
    </row>
    <row r="58" spans="1:22" ht="13.5" thickBot="1" x14ac:dyDescent="0.25">
      <c r="A58" s="584" t="s">
        <v>23</v>
      </c>
      <c r="B58" s="585"/>
      <c r="C58" s="586"/>
      <c r="D58" s="595" t="s">
        <v>0</v>
      </c>
      <c r="E58" s="596"/>
      <c r="F58" s="596"/>
      <c r="G58" s="596"/>
      <c r="H58" s="596"/>
      <c r="I58" s="596"/>
      <c r="J58" s="596"/>
      <c r="K58" s="596"/>
      <c r="L58" s="596"/>
      <c r="M58" s="596"/>
      <c r="N58" s="596"/>
      <c r="O58" s="596"/>
      <c r="P58" s="596"/>
      <c r="Q58" s="596"/>
      <c r="R58" s="596"/>
      <c r="S58" s="596"/>
      <c r="T58" s="596"/>
      <c r="U58" s="596"/>
      <c r="V58" s="597"/>
    </row>
    <row r="59" spans="1:22" x14ac:dyDescent="0.2">
      <c r="A59" s="651"/>
      <c r="B59" s="652"/>
      <c r="C59" s="653"/>
      <c r="D59" s="336">
        <v>1998</v>
      </c>
      <c r="E59" s="336">
        <v>1999</v>
      </c>
      <c r="F59" s="336">
        <v>2000</v>
      </c>
      <c r="G59" s="655">
        <v>2001</v>
      </c>
      <c r="H59" s="656"/>
      <c r="I59" s="336">
        <v>2002</v>
      </c>
      <c r="J59" s="336">
        <v>2003</v>
      </c>
      <c r="K59" s="336">
        <v>2004</v>
      </c>
      <c r="L59" s="336">
        <v>2005</v>
      </c>
      <c r="M59" s="336">
        <v>2006</v>
      </c>
      <c r="N59" s="336">
        <v>2007</v>
      </c>
      <c r="O59" s="336">
        <v>2008</v>
      </c>
      <c r="P59" s="336">
        <v>2009</v>
      </c>
      <c r="Q59" s="336">
        <v>2010</v>
      </c>
      <c r="R59" s="336">
        <v>2011</v>
      </c>
      <c r="S59" s="336">
        <v>2012</v>
      </c>
      <c r="T59" s="336">
        <v>2013</v>
      </c>
      <c r="U59" s="336">
        <v>2014</v>
      </c>
      <c r="V59" s="352">
        <v>2015</v>
      </c>
    </row>
    <row r="60" spans="1:22" ht="13.5" thickBot="1" x14ac:dyDescent="0.25">
      <c r="A60" s="587"/>
      <c r="B60" s="588"/>
      <c r="C60" s="654"/>
      <c r="D60" s="140" t="s">
        <v>64</v>
      </c>
      <c r="E60" s="140" t="s">
        <v>64</v>
      </c>
      <c r="F60" s="140" t="s">
        <v>64</v>
      </c>
      <c r="G60" s="141" t="s">
        <v>64</v>
      </c>
      <c r="H60" s="139" t="s">
        <v>65</v>
      </c>
      <c r="I60" s="140" t="s">
        <v>64</v>
      </c>
      <c r="J60" s="140" t="s">
        <v>64</v>
      </c>
      <c r="K60" s="140" t="s">
        <v>64</v>
      </c>
      <c r="L60" s="140" t="s">
        <v>64</v>
      </c>
      <c r="M60" s="140" t="s">
        <v>64</v>
      </c>
      <c r="N60" s="140" t="s">
        <v>64</v>
      </c>
      <c r="O60" s="140" t="s">
        <v>64</v>
      </c>
      <c r="P60" s="140" t="s">
        <v>64</v>
      </c>
      <c r="Q60" s="140" t="s">
        <v>64</v>
      </c>
      <c r="R60" s="140" t="s">
        <v>64</v>
      </c>
      <c r="S60" s="140" t="s">
        <v>64</v>
      </c>
      <c r="T60" s="140" t="s">
        <v>64</v>
      </c>
      <c r="U60" s="140" t="s">
        <v>64</v>
      </c>
      <c r="V60" s="140" t="s">
        <v>64</v>
      </c>
    </row>
    <row r="61" spans="1:22" x14ac:dyDescent="0.2">
      <c r="A61" s="592" t="s">
        <v>25</v>
      </c>
      <c r="B61" s="593"/>
      <c r="C61" s="594"/>
      <c r="D61" s="452" t="s">
        <v>848</v>
      </c>
      <c r="E61" s="437" t="s">
        <v>848</v>
      </c>
      <c r="F61" s="68">
        <v>0.9</v>
      </c>
      <c r="G61" s="258">
        <v>4.3</v>
      </c>
      <c r="H61" s="439" t="s">
        <v>848</v>
      </c>
      <c r="I61" s="68">
        <v>0.9</v>
      </c>
      <c r="J61" s="68">
        <v>0.7</v>
      </c>
      <c r="K61" s="68">
        <v>0.1</v>
      </c>
      <c r="L61" s="68">
        <v>0.8</v>
      </c>
      <c r="M61" s="68">
        <v>1.6</v>
      </c>
      <c r="N61" s="437" t="s">
        <v>848</v>
      </c>
      <c r="O61" s="437" t="s">
        <v>848</v>
      </c>
      <c r="P61" s="437" t="s">
        <v>848</v>
      </c>
      <c r="Q61" s="437" t="s">
        <v>848</v>
      </c>
      <c r="R61" s="437" t="s">
        <v>848</v>
      </c>
      <c r="S61" s="437" t="s">
        <v>848</v>
      </c>
      <c r="T61" s="437" t="s">
        <v>848</v>
      </c>
      <c r="U61" s="437" t="s">
        <v>848</v>
      </c>
      <c r="V61" s="437" t="s">
        <v>848</v>
      </c>
    </row>
    <row r="62" spans="1:22" x14ac:dyDescent="0.2">
      <c r="A62" s="575" t="s">
        <v>26</v>
      </c>
      <c r="B62" s="576"/>
      <c r="C62" s="577"/>
      <c r="D62" s="437" t="s">
        <v>848</v>
      </c>
      <c r="E62" s="437" t="s">
        <v>848</v>
      </c>
      <c r="F62" s="437" t="s">
        <v>848</v>
      </c>
      <c r="G62" s="487" t="s">
        <v>848</v>
      </c>
      <c r="H62" s="435" t="s">
        <v>848</v>
      </c>
      <c r="I62" s="71">
        <v>1.7</v>
      </c>
      <c r="J62" s="71">
        <v>1</v>
      </c>
      <c r="K62" s="71">
        <v>1.6</v>
      </c>
      <c r="L62" s="71">
        <v>0.4</v>
      </c>
      <c r="M62" s="71">
        <v>0.2</v>
      </c>
      <c r="N62" s="437" t="s">
        <v>848</v>
      </c>
      <c r="O62" s="437" t="s">
        <v>848</v>
      </c>
      <c r="P62" s="437" t="s">
        <v>848</v>
      </c>
      <c r="Q62" s="437" t="s">
        <v>848</v>
      </c>
      <c r="R62" s="437" t="s">
        <v>848</v>
      </c>
      <c r="S62" s="437" t="s">
        <v>848</v>
      </c>
      <c r="T62" s="437" t="s">
        <v>848</v>
      </c>
      <c r="U62" s="437" t="s">
        <v>848</v>
      </c>
      <c r="V62" s="437" t="s">
        <v>848</v>
      </c>
    </row>
    <row r="63" spans="1:22" x14ac:dyDescent="0.2">
      <c r="A63" s="575" t="s">
        <v>27</v>
      </c>
      <c r="B63" s="576"/>
      <c r="C63" s="577"/>
      <c r="D63" s="437" t="s">
        <v>848</v>
      </c>
      <c r="E63" s="437" t="s">
        <v>848</v>
      </c>
      <c r="F63" s="437" t="s">
        <v>848</v>
      </c>
      <c r="G63" s="102">
        <v>2.1</v>
      </c>
      <c r="H63" s="435" t="s">
        <v>848</v>
      </c>
      <c r="I63" s="71">
        <v>1.7</v>
      </c>
      <c r="J63" s="71">
        <v>0.5</v>
      </c>
      <c r="K63" s="71">
        <v>3.4</v>
      </c>
      <c r="L63" s="71">
        <v>2.8</v>
      </c>
      <c r="M63" s="71">
        <v>2.7</v>
      </c>
      <c r="N63" s="437" t="s">
        <v>848</v>
      </c>
      <c r="O63" s="437" t="s">
        <v>848</v>
      </c>
      <c r="P63" s="437" t="s">
        <v>848</v>
      </c>
      <c r="Q63" s="437" t="s">
        <v>848</v>
      </c>
      <c r="R63" s="437" t="s">
        <v>848</v>
      </c>
      <c r="S63" s="437" t="s">
        <v>848</v>
      </c>
      <c r="T63" s="437" t="s">
        <v>848</v>
      </c>
      <c r="U63" s="437" t="s">
        <v>848</v>
      </c>
      <c r="V63" s="437" t="s">
        <v>848</v>
      </c>
    </row>
    <row r="64" spans="1:22" x14ac:dyDescent="0.2">
      <c r="A64" s="575" t="s">
        <v>28</v>
      </c>
      <c r="B64" s="576"/>
      <c r="C64" s="577"/>
      <c r="D64" s="437" t="s">
        <v>848</v>
      </c>
      <c r="E64" s="437" t="s">
        <v>848</v>
      </c>
      <c r="F64" s="437" t="s">
        <v>848</v>
      </c>
      <c r="G64" s="487" t="s">
        <v>848</v>
      </c>
      <c r="H64" s="435" t="s">
        <v>848</v>
      </c>
      <c r="I64" s="71">
        <v>0.5</v>
      </c>
      <c r="J64" s="71">
        <v>6.8</v>
      </c>
      <c r="K64" s="71">
        <v>3.8</v>
      </c>
      <c r="L64" s="71">
        <v>1.7</v>
      </c>
      <c r="M64" s="71">
        <v>0.5</v>
      </c>
      <c r="N64" s="437" t="s">
        <v>848</v>
      </c>
      <c r="O64" s="437" t="s">
        <v>848</v>
      </c>
      <c r="P64" s="437" t="s">
        <v>848</v>
      </c>
      <c r="Q64" s="437" t="s">
        <v>848</v>
      </c>
      <c r="R64" s="437" t="s">
        <v>848</v>
      </c>
      <c r="S64" s="437" t="s">
        <v>848</v>
      </c>
      <c r="T64" s="437" t="s">
        <v>848</v>
      </c>
      <c r="U64" s="437" t="s">
        <v>848</v>
      </c>
      <c r="V64" s="437" t="s">
        <v>848</v>
      </c>
    </row>
    <row r="65" spans="1:22" x14ac:dyDescent="0.2">
      <c r="A65" s="575" t="s">
        <v>29</v>
      </c>
      <c r="B65" s="576"/>
      <c r="C65" s="577"/>
      <c r="D65" s="437" t="s">
        <v>848</v>
      </c>
      <c r="E65" s="437" t="s">
        <v>848</v>
      </c>
      <c r="F65" s="437" t="s">
        <v>848</v>
      </c>
      <c r="G65" s="109">
        <v>2.8</v>
      </c>
      <c r="H65" s="435" t="s">
        <v>848</v>
      </c>
      <c r="I65" s="437" t="s">
        <v>848</v>
      </c>
      <c r="J65" s="437" t="s">
        <v>848</v>
      </c>
      <c r="K65" s="437" t="s">
        <v>848</v>
      </c>
      <c r="L65" s="437" t="s">
        <v>848</v>
      </c>
      <c r="M65" s="437" t="s">
        <v>848</v>
      </c>
      <c r="N65" s="437" t="s">
        <v>848</v>
      </c>
      <c r="O65" s="437" t="s">
        <v>848</v>
      </c>
      <c r="P65" s="437" t="s">
        <v>848</v>
      </c>
      <c r="Q65" s="437" t="s">
        <v>848</v>
      </c>
      <c r="R65" s="437" t="s">
        <v>848</v>
      </c>
      <c r="S65" s="437" t="s">
        <v>848</v>
      </c>
      <c r="T65" s="437" t="s">
        <v>848</v>
      </c>
      <c r="U65" s="437" t="s">
        <v>848</v>
      </c>
      <c r="V65" s="437" t="s">
        <v>848</v>
      </c>
    </row>
    <row r="66" spans="1:22" x14ac:dyDescent="0.2">
      <c r="A66" s="575" t="s">
        <v>30</v>
      </c>
      <c r="B66" s="576"/>
      <c r="C66" s="577"/>
      <c r="D66" s="437" t="s">
        <v>848</v>
      </c>
      <c r="E66" s="437" t="s">
        <v>848</v>
      </c>
      <c r="F66" s="437" t="s">
        <v>848</v>
      </c>
      <c r="G66" s="487" t="s">
        <v>848</v>
      </c>
      <c r="H66" s="435" t="s">
        <v>848</v>
      </c>
      <c r="I66" s="437" t="s">
        <v>848</v>
      </c>
      <c r="J66" s="71">
        <v>28</v>
      </c>
      <c r="K66" s="71">
        <v>48.39</v>
      </c>
      <c r="L66" s="71">
        <v>20.399999999999999</v>
      </c>
      <c r="M66" s="71">
        <v>19.079999999999998</v>
      </c>
      <c r="N66" s="437" t="s">
        <v>848</v>
      </c>
      <c r="O66" s="437" t="s">
        <v>848</v>
      </c>
      <c r="P66" s="437" t="s">
        <v>848</v>
      </c>
      <c r="Q66" s="437" t="s">
        <v>848</v>
      </c>
      <c r="R66" s="437" t="s">
        <v>848</v>
      </c>
      <c r="S66" s="437" t="s">
        <v>848</v>
      </c>
      <c r="T66" s="437" t="s">
        <v>848</v>
      </c>
      <c r="U66" s="437" t="s">
        <v>848</v>
      </c>
      <c r="V66" s="437" t="s">
        <v>848</v>
      </c>
    </row>
    <row r="67" spans="1:22" x14ac:dyDescent="0.2">
      <c r="A67" s="575" t="s">
        <v>31</v>
      </c>
      <c r="B67" s="576"/>
      <c r="C67" s="577"/>
      <c r="D67" s="70">
        <v>3.2</v>
      </c>
      <c r="E67" s="71">
        <v>9.8000000000000007</v>
      </c>
      <c r="F67" s="437" t="s">
        <v>848</v>
      </c>
      <c r="G67" s="487" t="s">
        <v>848</v>
      </c>
      <c r="H67" s="435" t="s">
        <v>848</v>
      </c>
      <c r="I67" s="110">
        <v>14.8</v>
      </c>
      <c r="J67" s="437" t="s">
        <v>848</v>
      </c>
      <c r="K67" s="437" t="s">
        <v>848</v>
      </c>
      <c r="L67" s="437" t="s">
        <v>848</v>
      </c>
      <c r="M67" s="437" t="s">
        <v>848</v>
      </c>
      <c r="N67" s="437" t="s">
        <v>848</v>
      </c>
      <c r="O67" s="437" t="s">
        <v>848</v>
      </c>
      <c r="P67" s="437" t="s">
        <v>848</v>
      </c>
      <c r="Q67" s="437" t="s">
        <v>848</v>
      </c>
      <c r="R67" s="437" t="s">
        <v>848</v>
      </c>
      <c r="S67" s="437" t="s">
        <v>848</v>
      </c>
      <c r="T67" s="437" t="s">
        <v>848</v>
      </c>
      <c r="U67" s="437" t="s">
        <v>848</v>
      </c>
      <c r="V67" s="437" t="s">
        <v>848</v>
      </c>
    </row>
    <row r="68" spans="1:22" x14ac:dyDescent="0.2">
      <c r="A68" s="575" t="s">
        <v>33</v>
      </c>
      <c r="B68" s="576"/>
      <c r="C68" s="577"/>
      <c r="D68" s="437" t="s">
        <v>848</v>
      </c>
      <c r="E68" s="437" t="s">
        <v>848</v>
      </c>
      <c r="F68" s="437" t="s">
        <v>848</v>
      </c>
      <c r="G68" s="487" t="s">
        <v>848</v>
      </c>
      <c r="H68" s="435" t="s">
        <v>848</v>
      </c>
      <c r="I68" s="71">
        <v>0.3</v>
      </c>
      <c r="J68" s="437" t="s">
        <v>848</v>
      </c>
      <c r="K68" s="437" t="s">
        <v>848</v>
      </c>
      <c r="L68" s="71">
        <v>0.5</v>
      </c>
      <c r="M68" s="71">
        <v>0.2</v>
      </c>
      <c r="N68" s="437" t="s">
        <v>848</v>
      </c>
      <c r="O68" s="437" t="s">
        <v>848</v>
      </c>
      <c r="P68" s="437" t="s">
        <v>848</v>
      </c>
      <c r="Q68" s="437" t="s">
        <v>848</v>
      </c>
      <c r="R68" s="437" t="s">
        <v>848</v>
      </c>
      <c r="S68" s="437" t="s">
        <v>848</v>
      </c>
      <c r="T68" s="437" t="s">
        <v>848</v>
      </c>
      <c r="U68" s="437" t="s">
        <v>848</v>
      </c>
      <c r="V68" s="437" t="s">
        <v>848</v>
      </c>
    </row>
    <row r="69" spans="1:22" x14ac:dyDescent="0.2">
      <c r="A69" s="575" t="s">
        <v>79</v>
      </c>
      <c r="B69" s="576"/>
      <c r="C69" s="577"/>
      <c r="D69" s="437" t="s">
        <v>848</v>
      </c>
      <c r="E69" s="437" t="s">
        <v>848</v>
      </c>
      <c r="F69" s="437" t="s">
        <v>848</v>
      </c>
      <c r="G69" s="487" t="s">
        <v>848</v>
      </c>
      <c r="H69" s="435" t="s">
        <v>848</v>
      </c>
      <c r="I69" s="110">
        <v>0.5</v>
      </c>
      <c r="J69" s="437" t="s">
        <v>848</v>
      </c>
      <c r="K69" s="437" t="s">
        <v>848</v>
      </c>
      <c r="L69" s="437" t="s">
        <v>848</v>
      </c>
      <c r="M69" s="437" t="s">
        <v>848</v>
      </c>
      <c r="N69" s="437" t="s">
        <v>848</v>
      </c>
      <c r="O69" s="437" t="s">
        <v>848</v>
      </c>
      <c r="P69" s="437" t="s">
        <v>848</v>
      </c>
      <c r="Q69" s="437" t="s">
        <v>848</v>
      </c>
      <c r="R69" s="437" t="s">
        <v>848</v>
      </c>
      <c r="S69" s="437" t="s">
        <v>848</v>
      </c>
      <c r="T69" s="437" t="s">
        <v>848</v>
      </c>
      <c r="U69" s="437" t="s">
        <v>848</v>
      </c>
      <c r="V69" s="437" t="s">
        <v>848</v>
      </c>
    </row>
    <row r="70" spans="1:22" x14ac:dyDescent="0.2">
      <c r="A70" s="575" t="s">
        <v>760</v>
      </c>
      <c r="B70" s="576"/>
      <c r="C70" s="577"/>
      <c r="D70" s="437" t="s">
        <v>848</v>
      </c>
      <c r="E70" s="437" t="s">
        <v>848</v>
      </c>
      <c r="F70" s="437" t="s">
        <v>848</v>
      </c>
      <c r="G70" s="487" t="s">
        <v>848</v>
      </c>
      <c r="H70" s="435" t="s">
        <v>848</v>
      </c>
      <c r="I70" s="437" t="s">
        <v>848</v>
      </c>
      <c r="J70" s="437" t="s">
        <v>848</v>
      </c>
      <c r="K70" s="437" t="s">
        <v>848</v>
      </c>
      <c r="L70" s="437" t="s">
        <v>848</v>
      </c>
      <c r="M70" s="71">
        <v>0.4</v>
      </c>
      <c r="N70" s="437" t="s">
        <v>848</v>
      </c>
      <c r="O70" s="437" t="s">
        <v>848</v>
      </c>
      <c r="P70" s="437" t="s">
        <v>848</v>
      </c>
      <c r="Q70" s="437" t="s">
        <v>848</v>
      </c>
      <c r="R70" s="437" t="s">
        <v>848</v>
      </c>
      <c r="S70" s="437" t="s">
        <v>848</v>
      </c>
      <c r="T70" s="437" t="s">
        <v>848</v>
      </c>
      <c r="U70" s="437" t="s">
        <v>848</v>
      </c>
      <c r="V70" s="437" t="s">
        <v>848</v>
      </c>
    </row>
    <row r="71" spans="1:22" x14ac:dyDescent="0.2">
      <c r="A71" s="575" t="s">
        <v>37</v>
      </c>
      <c r="B71" s="576"/>
      <c r="C71" s="577"/>
      <c r="D71" s="437" t="s">
        <v>848</v>
      </c>
      <c r="E71" s="437" t="s">
        <v>848</v>
      </c>
      <c r="F71" s="437" t="s">
        <v>848</v>
      </c>
      <c r="G71" s="102">
        <v>0.5</v>
      </c>
      <c r="H71" s="435" t="s">
        <v>848</v>
      </c>
      <c r="I71" s="71">
        <v>0.1</v>
      </c>
      <c r="J71" s="437" t="s">
        <v>848</v>
      </c>
      <c r="K71" s="71">
        <v>0.4</v>
      </c>
      <c r="L71" s="71">
        <v>0.8</v>
      </c>
      <c r="M71" s="71">
        <v>1</v>
      </c>
      <c r="N71" s="437" t="s">
        <v>848</v>
      </c>
      <c r="O71" s="437" t="s">
        <v>848</v>
      </c>
      <c r="P71" s="437" t="s">
        <v>848</v>
      </c>
      <c r="Q71" s="437" t="s">
        <v>848</v>
      </c>
      <c r="R71" s="437" t="s">
        <v>848</v>
      </c>
      <c r="S71" s="437" t="s">
        <v>848</v>
      </c>
      <c r="T71" s="437" t="s">
        <v>848</v>
      </c>
      <c r="U71" s="437" t="s">
        <v>848</v>
      </c>
      <c r="V71" s="437" t="s">
        <v>848</v>
      </c>
    </row>
    <row r="72" spans="1:22" x14ac:dyDescent="0.2">
      <c r="A72" s="575" t="s">
        <v>761</v>
      </c>
      <c r="B72" s="576"/>
      <c r="C72" s="577"/>
      <c r="D72" s="437" t="s">
        <v>848</v>
      </c>
      <c r="E72" s="437" t="s">
        <v>848</v>
      </c>
      <c r="F72" s="437" t="s">
        <v>848</v>
      </c>
      <c r="G72" s="102">
        <v>11.9</v>
      </c>
      <c r="H72" s="435" t="s">
        <v>848</v>
      </c>
      <c r="I72" s="71">
        <v>1.4</v>
      </c>
      <c r="J72" s="71">
        <v>1</v>
      </c>
      <c r="K72" s="71">
        <v>0.4</v>
      </c>
      <c r="L72" s="71">
        <v>7.5</v>
      </c>
      <c r="M72" s="71">
        <v>1.83</v>
      </c>
      <c r="N72" s="437" t="s">
        <v>848</v>
      </c>
      <c r="O72" s="437" t="s">
        <v>848</v>
      </c>
      <c r="P72" s="437" t="s">
        <v>848</v>
      </c>
      <c r="Q72" s="437" t="s">
        <v>848</v>
      </c>
      <c r="R72" s="437" t="s">
        <v>848</v>
      </c>
      <c r="S72" s="437" t="s">
        <v>848</v>
      </c>
      <c r="T72" s="437" t="s">
        <v>848</v>
      </c>
      <c r="U72" s="437" t="s">
        <v>848</v>
      </c>
      <c r="V72" s="437" t="s">
        <v>848</v>
      </c>
    </row>
    <row r="73" spans="1:22" x14ac:dyDescent="0.2">
      <c r="A73" s="575" t="s">
        <v>766</v>
      </c>
      <c r="B73" s="576"/>
      <c r="C73" s="577"/>
      <c r="D73" s="70">
        <v>7.7</v>
      </c>
      <c r="E73" s="71">
        <v>9.6999999999999993</v>
      </c>
      <c r="F73" s="71">
        <v>11.1</v>
      </c>
      <c r="G73" s="487" t="s">
        <v>848</v>
      </c>
      <c r="H73" s="435" t="s">
        <v>848</v>
      </c>
      <c r="I73" s="437" t="s">
        <v>848</v>
      </c>
      <c r="J73" s="437" t="s">
        <v>848</v>
      </c>
      <c r="K73" s="437" t="s">
        <v>848</v>
      </c>
      <c r="L73" s="437" t="s">
        <v>848</v>
      </c>
      <c r="M73" s="437" t="s">
        <v>848</v>
      </c>
      <c r="N73" s="437" t="s">
        <v>848</v>
      </c>
      <c r="O73" s="437" t="s">
        <v>848</v>
      </c>
      <c r="P73" s="437" t="s">
        <v>848</v>
      </c>
      <c r="Q73" s="71">
        <v>1.3</v>
      </c>
      <c r="R73" s="71">
        <v>0.2</v>
      </c>
      <c r="S73" s="437" t="s">
        <v>848</v>
      </c>
      <c r="T73" s="437" t="s">
        <v>848</v>
      </c>
      <c r="U73" s="437" t="s">
        <v>848</v>
      </c>
      <c r="V73" s="437" t="s">
        <v>848</v>
      </c>
    </row>
    <row r="74" spans="1:22" x14ac:dyDescent="0.2">
      <c r="A74" s="575" t="s">
        <v>767</v>
      </c>
      <c r="B74" s="576"/>
      <c r="C74" s="577"/>
      <c r="D74" s="437" t="s">
        <v>848</v>
      </c>
      <c r="E74" s="437" t="s">
        <v>848</v>
      </c>
      <c r="F74" s="71">
        <v>6.9</v>
      </c>
      <c r="G74" s="102">
        <v>5.3</v>
      </c>
      <c r="H74" s="71">
        <v>3</v>
      </c>
      <c r="I74" s="71">
        <v>0.7</v>
      </c>
      <c r="J74" s="71">
        <v>0.9</v>
      </c>
      <c r="K74" s="71">
        <v>3.2</v>
      </c>
      <c r="L74" s="71">
        <v>1.3</v>
      </c>
      <c r="M74" s="437" t="s">
        <v>848</v>
      </c>
      <c r="N74" s="437" t="s">
        <v>848</v>
      </c>
      <c r="O74" s="71">
        <v>2</v>
      </c>
      <c r="P74" s="71">
        <v>1</v>
      </c>
      <c r="Q74" s="71">
        <v>4.5</v>
      </c>
      <c r="R74" s="71">
        <v>1.2</v>
      </c>
      <c r="S74" s="437" t="s">
        <v>848</v>
      </c>
      <c r="T74" s="437" t="s">
        <v>848</v>
      </c>
      <c r="U74" s="437" t="s">
        <v>848</v>
      </c>
      <c r="V74" s="437" t="s">
        <v>848</v>
      </c>
    </row>
    <row r="75" spans="1:22" x14ac:dyDescent="0.2">
      <c r="A75" s="575" t="s">
        <v>762</v>
      </c>
      <c r="B75" s="576"/>
      <c r="C75" s="577"/>
      <c r="D75" s="437" t="s">
        <v>848</v>
      </c>
      <c r="E75" s="437" t="s">
        <v>848</v>
      </c>
      <c r="F75" s="437" t="s">
        <v>848</v>
      </c>
      <c r="G75" s="487" t="s">
        <v>848</v>
      </c>
      <c r="H75" s="435" t="s">
        <v>848</v>
      </c>
      <c r="I75" s="437" t="s">
        <v>848</v>
      </c>
      <c r="J75" s="437" t="s">
        <v>848</v>
      </c>
      <c r="K75" s="437" t="s">
        <v>848</v>
      </c>
      <c r="L75" s="437" t="s">
        <v>848</v>
      </c>
      <c r="M75" s="437" t="s">
        <v>848</v>
      </c>
      <c r="N75" s="437" t="s">
        <v>848</v>
      </c>
      <c r="O75" s="437" t="s">
        <v>848</v>
      </c>
      <c r="P75" s="437" t="s">
        <v>848</v>
      </c>
      <c r="Q75" s="437" t="s">
        <v>848</v>
      </c>
      <c r="R75" s="71">
        <v>2.14</v>
      </c>
      <c r="S75" s="437" t="s">
        <v>848</v>
      </c>
      <c r="T75" s="437" t="s">
        <v>848</v>
      </c>
      <c r="U75" s="437" t="s">
        <v>848</v>
      </c>
      <c r="V75" s="437" t="s">
        <v>848</v>
      </c>
    </row>
    <row r="76" spans="1:22" x14ac:dyDescent="0.2">
      <c r="A76" s="575" t="s">
        <v>82</v>
      </c>
      <c r="B76" s="576"/>
      <c r="C76" s="577"/>
      <c r="D76" s="437" t="s">
        <v>848</v>
      </c>
      <c r="E76" s="437" t="s">
        <v>848</v>
      </c>
      <c r="F76" s="71">
        <v>0.6</v>
      </c>
      <c r="G76" s="102">
        <v>51.33</v>
      </c>
      <c r="H76" s="435" t="s">
        <v>848</v>
      </c>
      <c r="I76" s="71">
        <v>0.4</v>
      </c>
      <c r="J76" s="71">
        <v>0.7</v>
      </c>
      <c r="K76" s="437" t="s">
        <v>848</v>
      </c>
      <c r="L76" s="437" t="s">
        <v>848</v>
      </c>
      <c r="M76" s="437" t="s">
        <v>848</v>
      </c>
      <c r="N76" s="437" t="s">
        <v>848</v>
      </c>
      <c r="O76" s="437" t="s">
        <v>848</v>
      </c>
      <c r="P76" s="437" t="s">
        <v>848</v>
      </c>
      <c r="Q76" s="437" t="s">
        <v>848</v>
      </c>
      <c r="R76" s="437" t="s">
        <v>848</v>
      </c>
      <c r="S76" s="437" t="s">
        <v>848</v>
      </c>
      <c r="T76" s="437" t="s">
        <v>848</v>
      </c>
      <c r="U76" s="437" t="s">
        <v>848</v>
      </c>
      <c r="V76" s="437" t="s">
        <v>848</v>
      </c>
    </row>
    <row r="77" spans="1:22" x14ac:dyDescent="0.2">
      <c r="A77" s="575" t="s">
        <v>763</v>
      </c>
      <c r="B77" s="576"/>
      <c r="C77" s="577"/>
      <c r="D77" s="437" t="s">
        <v>848</v>
      </c>
      <c r="E77" s="437" t="s">
        <v>848</v>
      </c>
      <c r="F77" s="71">
        <v>0.4</v>
      </c>
      <c r="G77" s="102">
        <v>2.5</v>
      </c>
      <c r="H77" s="435" t="s">
        <v>848</v>
      </c>
      <c r="I77" s="71">
        <v>0.6</v>
      </c>
      <c r="J77" s="437" t="s">
        <v>848</v>
      </c>
      <c r="K77" s="437" t="s">
        <v>848</v>
      </c>
      <c r="L77" s="71">
        <v>1</v>
      </c>
      <c r="M77" s="71">
        <v>0.2</v>
      </c>
      <c r="N77" s="437" t="s">
        <v>848</v>
      </c>
      <c r="O77" s="437" t="s">
        <v>848</v>
      </c>
      <c r="P77" s="437" t="s">
        <v>848</v>
      </c>
      <c r="Q77" s="437" t="s">
        <v>848</v>
      </c>
      <c r="R77" s="71">
        <v>1.1399999999999999</v>
      </c>
      <c r="S77" s="437" t="s">
        <v>848</v>
      </c>
      <c r="T77" s="437" t="s">
        <v>848</v>
      </c>
      <c r="U77" s="437" t="s">
        <v>848</v>
      </c>
      <c r="V77" s="437" t="s">
        <v>848</v>
      </c>
    </row>
    <row r="78" spans="1:22" x14ac:dyDescent="0.2">
      <c r="A78" s="575" t="s">
        <v>42</v>
      </c>
      <c r="B78" s="576"/>
      <c r="C78" s="577"/>
      <c r="D78" s="437" t="s">
        <v>848</v>
      </c>
      <c r="E78" s="437" t="s">
        <v>848</v>
      </c>
      <c r="F78" s="71">
        <v>1.2</v>
      </c>
      <c r="G78" s="102">
        <v>9.8000000000000007</v>
      </c>
      <c r="H78" s="435" t="s">
        <v>848</v>
      </c>
      <c r="I78" s="71">
        <v>3.1</v>
      </c>
      <c r="J78" s="71">
        <v>2.7</v>
      </c>
      <c r="K78" s="71">
        <v>3.3</v>
      </c>
      <c r="L78" s="71">
        <v>4.5999999999999996</v>
      </c>
      <c r="M78" s="71">
        <v>1.5</v>
      </c>
      <c r="N78" s="437" t="s">
        <v>848</v>
      </c>
      <c r="O78" s="437" t="s">
        <v>848</v>
      </c>
      <c r="P78" s="437" t="s">
        <v>848</v>
      </c>
      <c r="Q78" s="437" t="s">
        <v>848</v>
      </c>
      <c r="R78" s="437" t="s">
        <v>848</v>
      </c>
      <c r="S78" s="437" t="s">
        <v>848</v>
      </c>
      <c r="T78" s="437" t="s">
        <v>848</v>
      </c>
      <c r="U78" s="437" t="s">
        <v>848</v>
      </c>
      <c r="V78" s="437" t="s">
        <v>848</v>
      </c>
    </row>
    <row r="79" spans="1:22" ht="13.5" thickBot="1" x14ac:dyDescent="0.25">
      <c r="A79" s="632" t="s">
        <v>43</v>
      </c>
      <c r="B79" s="633"/>
      <c r="C79" s="634"/>
      <c r="D79" s="73">
        <v>11</v>
      </c>
      <c r="E79" s="74">
        <v>14</v>
      </c>
      <c r="F79" s="74">
        <v>0.2</v>
      </c>
      <c r="G79" s="488" t="s">
        <v>848</v>
      </c>
      <c r="H79" s="440" t="s">
        <v>848</v>
      </c>
      <c r="I79" s="437" t="s">
        <v>848</v>
      </c>
      <c r="J79" s="437" t="s">
        <v>848</v>
      </c>
      <c r="K79" s="437" t="s">
        <v>848</v>
      </c>
      <c r="L79" s="437" t="s">
        <v>848</v>
      </c>
      <c r="M79" s="437" t="s">
        <v>848</v>
      </c>
      <c r="N79" s="437" t="s">
        <v>848</v>
      </c>
      <c r="O79" s="437" t="s">
        <v>848</v>
      </c>
      <c r="P79" s="437" t="s">
        <v>848</v>
      </c>
      <c r="Q79" s="437" t="s">
        <v>848</v>
      </c>
      <c r="R79" s="437" t="s">
        <v>848</v>
      </c>
      <c r="S79" s="437" t="s">
        <v>848</v>
      </c>
      <c r="T79" s="437" t="s">
        <v>848</v>
      </c>
      <c r="U79" s="437" t="s">
        <v>848</v>
      </c>
      <c r="V79" s="437" t="s">
        <v>848</v>
      </c>
    </row>
    <row r="80" spans="1:22" ht="13.5" thickBot="1" x14ac:dyDescent="0.25">
      <c r="A80" s="643" t="s">
        <v>44</v>
      </c>
      <c r="B80" s="644"/>
      <c r="C80" s="645"/>
      <c r="D80" s="636">
        <v>21.9</v>
      </c>
      <c r="E80" s="636">
        <v>33.5</v>
      </c>
      <c r="F80" s="636">
        <v>21.3</v>
      </c>
      <c r="G80" s="303">
        <v>90.53</v>
      </c>
      <c r="H80" s="406">
        <v>3</v>
      </c>
      <c r="I80" s="636">
        <v>26.7</v>
      </c>
      <c r="J80" s="636">
        <v>42.3</v>
      </c>
      <c r="K80" s="636">
        <v>64.59</v>
      </c>
      <c r="L80" s="636">
        <v>41.8</v>
      </c>
      <c r="M80" s="636">
        <v>29.21</v>
      </c>
      <c r="N80" s="636">
        <v>0</v>
      </c>
      <c r="O80" s="636">
        <v>2</v>
      </c>
      <c r="P80" s="636">
        <v>1</v>
      </c>
      <c r="Q80" s="636">
        <v>5.8</v>
      </c>
      <c r="R80" s="636">
        <v>4.68</v>
      </c>
      <c r="S80" s="629">
        <v>0</v>
      </c>
      <c r="T80" s="629">
        <v>0</v>
      </c>
      <c r="U80" s="629">
        <v>0</v>
      </c>
      <c r="V80" s="629">
        <v>0</v>
      </c>
    </row>
    <row r="81" spans="1:22" ht="13.5" thickBot="1" x14ac:dyDescent="0.25">
      <c r="A81" s="646"/>
      <c r="B81" s="647"/>
      <c r="C81" s="648"/>
      <c r="D81" s="637"/>
      <c r="E81" s="637"/>
      <c r="F81" s="637"/>
      <c r="G81" s="638">
        <v>93.53</v>
      </c>
      <c r="H81" s="639"/>
      <c r="I81" s="637"/>
      <c r="J81" s="637"/>
      <c r="K81" s="637"/>
      <c r="L81" s="637"/>
      <c r="M81" s="637"/>
      <c r="N81" s="637"/>
      <c r="O81" s="637"/>
      <c r="P81" s="637"/>
      <c r="Q81" s="637"/>
      <c r="R81" s="637"/>
      <c r="S81" s="630"/>
      <c r="T81" s="630"/>
      <c r="U81" s="630"/>
      <c r="V81" s="630"/>
    </row>
    <row r="82" spans="1:22" x14ac:dyDescent="0.2">
      <c r="A82" s="50" t="s">
        <v>8</v>
      </c>
      <c r="B82" s="51" t="s">
        <v>9</v>
      </c>
      <c r="C82" s="106" t="s">
        <v>64</v>
      </c>
      <c r="D82" s="51" t="s">
        <v>83</v>
      </c>
      <c r="E82" s="106" t="s">
        <v>65</v>
      </c>
      <c r="F82" s="51" t="s">
        <v>84</v>
      </c>
      <c r="H82" s="51" t="s">
        <v>768</v>
      </c>
    </row>
    <row r="83" spans="1:22" ht="13.5" thickBot="1" x14ac:dyDescent="0.25"/>
    <row r="84" spans="1:22" ht="13.5" thickBot="1" x14ac:dyDescent="0.25">
      <c r="A84" s="640" t="s">
        <v>45</v>
      </c>
      <c r="B84" s="641"/>
      <c r="C84" s="641"/>
      <c r="D84" s="641" t="s">
        <v>46</v>
      </c>
      <c r="E84" s="642"/>
    </row>
    <row r="85" spans="1:22" x14ac:dyDescent="0.2">
      <c r="A85" s="592" t="s">
        <v>25</v>
      </c>
      <c r="B85" s="593"/>
      <c r="C85" s="593"/>
      <c r="D85" s="593" t="s">
        <v>48</v>
      </c>
      <c r="E85" s="601"/>
    </row>
    <row r="86" spans="1:22" x14ac:dyDescent="0.2">
      <c r="A86" s="575" t="s">
        <v>26</v>
      </c>
      <c r="B86" s="576"/>
      <c r="C86" s="576"/>
      <c r="D86" s="576" t="s">
        <v>49</v>
      </c>
      <c r="E86" s="631"/>
    </row>
    <row r="87" spans="1:22" x14ac:dyDescent="0.2">
      <c r="A87" s="575" t="s">
        <v>27</v>
      </c>
      <c r="B87" s="576"/>
      <c r="C87" s="576"/>
      <c r="D87" s="576" t="s">
        <v>50</v>
      </c>
      <c r="E87" s="631"/>
    </row>
    <row r="88" spans="1:22" x14ac:dyDescent="0.2">
      <c r="A88" s="575" t="s">
        <v>28</v>
      </c>
      <c r="B88" s="576"/>
      <c r="C88" s="576"/>
      <c r="D88" s="576" t="s">
        <v>51</v>
      </c>
      <c r="E88" s="631"/>
    </row>
    <row r="89" spans="1:22" x14ac:dyDescent="0.2">
      <c r="A89" s="575" t="s">
        <v>29</v>
      </c>
      <c r="B89" s="576"/>
      <c r="C89" s="576"/>
      <c r="D89" s="576" t="s">
        <v>52</v>
      </c>
      <c r="E89" s="631"/>
    </row>
    <row r="90" spans="1:22" x14ac:dyDescent="0.2">
      <c r="A90" s="575" t="s">
        <v>30</v>
      </c>
      <c r="B90" s="576"/>
      <c r="C90" s="576"/>
      <c r="D90" s="576" t="s">
        <v>52</v>
      </c>
      <c r="E90" s="631"/>
    </row>
    <row r="91" spans="1:22" x14ac:dyDescent="0.2">
      <c r="A91" s="575" t="s">
        <v>31</v>
      </c>
      <c r="B91" s="576"/>
      <c r="C91" s="576"/>
      <c r="D91" s="576" t="s">
        <v>52</v>
      </c>
      <c r="E91" s="631"/>
    </row>
    <row r="92" spans="1:22" x14ac:dyDescent="0.2">
      <c r="A92" s="575" t="s">
        <v>33</v>
      </c>
      <c r="B92" s="576"/>
      <c r="C92" s="576"/>
      <c r="D92" s="576" t="s">
        <v>54</v>
      </c>
      <c r="E92" s="631"/>
    </row>
    <row r="93" spans="1:22" x14ac:dyDescent="0.2">
      <c r="A93" s="575" t="s">
        <v>79</v>
      </c>
      <c r="B93" s="576"/>
      <c r="C93" s="576"/>
      <c r="D93" s="576" t="s">
        <v>85</v>
      </c>
      <c r="E93" s="631"/>
    </row>
    <row r="94" spans="1:22" x14ac:dyDescent="0.2">
      <c r="A94" s="575" t="s">
        <v>36</v>
      </c>
      <c r="B94" s="576"/>
      <c r="C94" s="576"/>
      <c r="D94" s="576" t="s">
        <v>57</v>
      </c>
      <c r="E94" s="631"/>
    </row>
    <row r="95" spans="1:22" x14ac:dyDescent="0.2">
      <c r="A95" s="575" t="s">
        <v>37</v>
      </c>
      <c r="B95" s="576"/>
      <c r="C95" s="576"/>
      <c r="D95" s="576" t="s">
        <v>58</v>
      </c>
      <c r="E95" s="631"/>
    </row>
    <row r="96" spans="1:22" x14ac:dyDescent="0.2">
      <c r="A96" s="575" t="s">
        <v>38</v>
      </c>
      <c r="B96" s="576"/>
      <c r="C96" s="576"/>
      <c r="D96" s="576" t="s">
        <v>59</v>
      </c>
      <c r="E96" s="631"/>
    </row>
    <row r="97" spans="1:5" x14ac:dyDescent="0.2">
      <c r="A97" s="575" t="s">
        <v>80</v>
      </c>
      <c r="B97" s="576"/>
      <c r="C97" s="576"/>
      <c r="D97" s="576" t="s">
        <v>59</v>
      </c>
      <c r="E97" s="631"/>
    </row>
    <row r="98" spans="1:5" x14ac:dyDescent="0.2">
      <c r="A98" s="575" t="s">
        <v>81</v>
      </c>
      <c r="B98" s="576"/>
      <c r="C98" s="576"/>
      <c r="D98" s="576" t="s">
        <v>86</v>
      </c>
      <c r="E98" s="631"/>
    </row>
    <row r="99" spans="1:5" x14ac:dyDescent="0.2">
      <c r="A99" s="575" t="s">
        <v>82</v>
      </c>
      <c r="B99" s="576"/>
      <c r="C99" s="576"/>
      <c r="D99" s="576" t="s">
        <v>87</v>
      </c>
      <c r="E99" s="631"/>
    </row>
    <row r="100" spans="1:5" x14ac:dyDescent="0.2">
      <c r="A100" s="575" t="s">
        <v>40</v>
      </c>
      <c r="B100" s="576"/>
      <c r="C100" s="576"/>
      <c r="D100" s="576" t="s">
        <v>61</v>
      </c>
      <c r="E100" s="631"/>
    </row>
    <row r="101" spans="1:5" ht="13.5" thickBot="1" x14ac:dyDescent="0.25">
      <c r="A101" s="632" t="s">
        <v>42</v>
      </c>
      <c r="B101" s="633"/>
      <c r="C101" s="633"/>
      <c r="D101" s="634" t="s">
        <v>62</v>
      </c>
      <c r="E101" s="635"/>
    </row>
  </sheetData>
  <mergeCells count="121">
    <mergeCell ref="V80:V81"/>
    <mergeCell ref="D58:V58"/>
    <mergeCell ref="A57:V57"/>
    <mergeCell ref="B26:P27"/>
    <mergeCell ref="A2:P2"/>
    <mergeCell ref="A3:A5"/>
    <mergeCell ref="B3:B5"/>
    <mergeCell ref="C3:F3"/>
    <mergeCell ref="G3:K3"/>
    <mergeCell ref="L3:P3"/>
    <mergeCell ref="C4:E4"/>
    <mergeCell ref="F4:F5"/>
    <mergeCell ref="G4:G5"/>
    <mergeCell ref="H4:J4"/>
    <mergeCell ref="K4:K5"/>
    <mergeCell ref="L4:L5"/>
    <mergeCell ref="M4:O4"/>
    <mergeCell ref="P4:P5"/>
    <mergeCell ref="A29:K29"/>
    <mergeCell ref="A30:A32"/>
    <mergeCell ref="B30:C32"/>
    <mergeCell ref="D30:K30"/>
    <mergeCell ref="E31:F31"/>
    <mergeCell ref="A39:C39"/>
    <mergeCell ref="A40:A41"/>
    <mergeCell ref="B40:C40"/>
    <mergeCell ref="B41:C41"/>
    <mergeCell ref="A42:C42"/>
    <mergeCell ref="A43:C43"/>
    <mergeCell ref="A33:A35"/>
    <mergeCell ref="B33:C33"/>
    <mergeCell ref="B34:C34"/>
    <mergeCell ref="A36:C36"/>
    <mergeCell ref="A37:A38"/>
    <mergeCell ref="B37:C37"/>
    <mergeCell ref="B38:C38"/>
    <mergeCell ref="A46:L46"/>
    <mergeCell ref="A53:C53"/>
    <mergeCell ref="A54:C54"/>
    <mergeCell ref="A58:C60"/>
    <mergeCell ref="G59:H59"/>
    <mergeCell ref="A47:A49"/>
    <mergeCell ref="B47:C49"/>
    <mergeCell ref="A50:A52"/>
    <mergeCell ref="B50:C50"/>
    <mergeCell ref="B51:C51"/>
    <mergeCell ref="B52:C52"/>
    <mergeCell ref="D47:L47"/>
    <mergeCell ref="A67:C67"/>
    <mergeCell ref="A68:C68"/>
    <mergeCell ref="A69:C69"/>
    <mergeCell ref="A70:C70"/>
    <mergeCell ref="A71:C71"/>
    <mergeCell ref="A72:C72"/>
    <mergeCell ref="A61:C61"/>
    <mergeCell ref="A62:C62"/>
    <mergeCell ref="A63:C63"/>
    <mergeCell ref="A64:C64"/>
    <mergeCell ref="A65:C65"/>
    <mergeCell ref="A66:C66"/>
    <mergeCell ref="A79:C79"/>
    <mergeCell ref="A80:C81"/>
    <mergeCell ref="D80:D81"/>
    <mergeCell ref="E80:E81"/>
    <mergeCell ref="F80:F81"/>
    <mergeCell ref="I80:I81"/>
    <mergeCell ref="A73:C73"/>
    <mergeCell ref="A74:C74"/>
    <mergeCell ref="A75:C75"/>
    <mergeCell ref="A76:C76"/>
    <mergeCell ref="A77:C77"/>
    <mergeCell ref="A78:C78"/>
    <mergeCell ref="P80:P81"/>
    <mergeCell ref="Q80:Q81"/>
    <mergeCell ref="R80:R81"/>
    <mergeCell ref="S80:S81"/>
    <mergeCell ref="G81:H81"/>
    <mergeCell ref="A84:C84"/>
    <mergeCell ref="D84:E84"/>
    <mergeCell ref="J80:J81"/>
    <mergeCell ref="K80:K81"/>
    <mergeCell ref="L80:L81"/>
    <mergeCell ref="M80:M81"/>
    <mergeCell ref="N80:N81"/>
    <mergeCell ref="O80:O81"/>
    <mergeCell ref="A88:C88"/>
    <mergeCell ref="D88:E88"/>
    <mergeCell ref="A89:C89"/>
    <mergeCell ref="D89:E89"/>
    <mergeCell ref="A90:C90"/>
    <mergeCell ref="D90:E90"/>
    <mergeCell ref="A85:C85"/>
    <mergeCell ref="D85:E85"/>
    <mergeCell ref="A86:C86"/>
    <mergeCell ref="D86:E86"/>
    <mergeCell ref="A87:C87"/>
    <mergeCell ref="D87:E87"/>
    <mergeCell ref="U80:U81"/>
    <mergeCell ref="T80:T81"/>
    <mergeCell ref="A100:C100"/>
    <mergeCell ref="D100:E100"/>
    <mergeCell ref="A101:C101"/>
    <mergeCell ref="D101:E101"/>
    <mergeCell ref="A97:C97"/>
    <mergeCell ref="D97:E97"/>
    <mergeCell ref="A98:C98"/>
    <mergeCell ref="D98:E98"/>
    <mergeCell ref="A99:C99"/>
    <mergeCell ref="D99:E99"/>
    <mergeCell ref="A94:C94"/>
    <mergeCell ref="D94:E94"/>
    <mergeCell ref="A95:C95"/>
    <mergeCell ref="D95:E95"/>
    <mergeCell ref="A96:C96"/>
    <mergeCell ref="D96:E96"/>
    <mergeCell ref="A91:C91"/>
    <mergeCell ref="D91:E91"/>
    <mergeCell ref="A92:C92"/>
    <mergeCell ref="D92:E92"/>
    <mergeCell ref="A93:C93"/>
    <mergeCell ref="D93:E93"/>
  </mergeCells>
  <pageMargins left="0.75" right="0.75" top="1" bottom="1" header="0" footer="0"/>
  <pageSetup orientation="portrait" horizontalDpi="300" verticalDpi="300" r:id="rId1"/>
  <headerFooter alignWithMargins="0"/>
  <ignoredErrors>
    <ignoredError sqref="A25:A26"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0"/>
  <sheetViews>
    <sheetView showGridLines="0" topLeftCell="B1" zoomScaleNormal="100" workbookViewId="0">
      <selection activeCell="B1" sqref="B1"/>
    </sheetView>
  </sheetViews>
  <sheetFormatPr baseColWidth="10" defaultRowHeight="12.75" x14ac:dyDescent="0.2"/>
  <cols>
    <col min="1" max="1" width="10.42578125" customWidth="1"/>
    <col min="2" max="2" width="7.85546875" customWidth="1"/>
    <col min="3" max="3" width="8.42578125" customWidth="1"/>
    <col min="4" max="4" width="8" customWidth="1"/>
    <col min="5" max="5" width="9" customWidth="1"/>
    <col min="6" max="6" width="6.7109375" customWidth="1"/>
    <col min="7" max="7" width="7.7109375" customWidth="1"/>
    <col min="8" max="8" width="7.85546875" customWidth="1"/>
    <col min="9" max="9" width="8.140625" customWidth="1"/>
    <col min="10" max="10" width="8.42578125" customWidth="1"/>
    <col min="11" max="11" width="6.85546875" customWidth="1"/>
    <col min="12" max="13" width="7.7109375" customWidth="1"/>
    <col min="14" max="14" width="8.28515625" customWidth="1"/>
    <col min="15" max="15" width="8.7109375" customWidth="1"/>
    <col min="16" max="16" width="7.5703125" customWidth="1"/>
    <col min="17" max="17" width="6.140625" customWidth="1"/>
    <col min="18" max="18" width="6.85546875" customWidth="1"/>
    <col min="19" max="19" width="6.140625" customWidth="1"/>
    <col min="20" max="21" width="7.5703125" customWidth="1"/>
  </cols>
  <sheetData>
    <row r="1" spans="1:16" ht="13.5" thickBot="1" x14ac:dyDescent="0.25"/>
    <row r="2" spans="1:16" ht="13.5" thickBot="1" x14ac:dyDescent="0.25">
      <c r="A2" s="595" t="s">
        <v>88</v>
      </c>
      <c r="B2" s="596"/>
      <c r="C2" s="596"/>
      <c r="D2" s="596"/>
      <c r="E2" s="596"/>
      <c r="F2" s="596"/>
      <c r="G2" s="596"/>
      <c r="H2" s="596"/>
      <c r="I2" s="596"/>
      <c r="J2" s="596"/>
      <c r="K2" s="596"/>
      <c r="L2" s="596"/>
      <c r="M2" s="596"/>
      <c r="N2" s="596"/>
      <c r="O2" s="596"/>
      <c r="P2" s="597"/>
    </row>
    <row r="3" spans="1:16" x14ac:dyDescent="0.2">
      <c r="A3" s="613" t="s">
        <v>0</v>
      </c>
      <c r="B3" s="616" t="s">
        <v>1</v>
      </c>
      <c r="C3" s="621" t="s">
        <v>2</v>
      </c>
      <c r="D3" s="619"/>
      <c r="E3" s="619"/>
      <c r="F3" s="620"/>
      <c r="G3" s="621" t="s">
        <v>3</v>
      </c>
      <c r="H3" s="619"/>
      <c r="I3" s="619"/>
      <c r="J3" s="619"/>
      <c r="K3" s="620"/>
      <c r="L3" s="621" t="s">
        <v>828</v>
      </c>
      <c r="M3" s="619"/>
      <c r="N3" s="619"/>
      <c r="O3" s="619"/>
      <c r="P3" s="620"/>
    </row>
    <row r="4" spans="1:16" x14ac:dyDescent="0.2">
      <c r="A4" s="614"/>
      <c r="B4" s="617"/>
      <c r="C4" s="681" t="s">
        <v>4</v>
      </c>
      <c r="D4" s="622"/>
      <c r="E4" s="623"/>
      <c r="F4" s="624" t="s">
        <v>726</v>
      </c>
      <c r="G4" s="626" t="s">
        <v>1</v>
      </c>
      <c r="H4" s="628" t="s">
        <v>4</v>
      </c>
      <c r="I4" s="622"/>
      <c r="J4" s="623"/>
      <c r="K4" s="624" t="s">
        <v>726</v>
      </c>
      <c r="L4" s="626" t="s">
        <v>1</v>
      </c>
      <c r="M4" s="628" t="s">
        <v>4</v>
      </c>
      <c r="N4" s="622"/>
      <c r="O4" s="623"/>
      <c r="P4" s="624" t="s">
        <v>726</v>
      </c>
    </row>
    <row r="5" spans="1:16" ht="26.25" customHeight="1" thickBot="1" x14ac:dyDescent="0.25">
      <c r="A5" s="614"/>
      <c r="B5" s="617"/>
      <c r="C5" s="353" t="s">
        <v>5</v>
      </c>
      <c r="D5" s="116" t="s">
        <v>729</v>
      </c>
      <c r="E5" s="116" t="s">
        <v>7</v>
      </c>
      <c r="F5" s="682"/>
      <c r="G5" s="683"/>
      <c r="H5" s="374" t="s">
        <v>5</v>
      </c>
      <c r="I5" s="375" t="s">
        <v>729</v>
      </c>
      <c r="J5" s="116" t="s">
        <v>7</v>
      </c>
      <c r="K5" s="682"/>
      <c r="L5" s="683"/>
      <c r="M5" s="374" t="s">
        <v>5</v>
      </c>
      <c r="N5" s="116" t="s">
        <v>729</v>
      </c>
      <c r="O5" s="116" t="s">
        <v>7</v>
      </c>
      <c r="P5" s="682"/>
    </row>
    <row r="6" spans="1:16" x14ac:dyDescent="0.2">
      <c r="A6" s="78">
        <v>1998</v>
      </c>
      <c r="B6" s="378">
        <v>75</v>
      </c>
      <c r="C6" s="426">
        <v>75</v>
      </c>
      <c r="D6" s="82" t="s">
        <v>848</v>
      </c>
      <c r="E6" s="36">
        <v>75</v>
      </c>
      <c r="F6" s="81" t="s">
        <v>848</v>
      </c>
      <c r="G6" s="387">
        <v>75</v>
      </c>
      <c r="H6" s="388">
        <v>75</v>
      </c>
      <c r="I6" s="82" t="s">
        <v>848</v>
      </c>
      <c r="J6" s="384">
        <v>75</v>
      </c>
      <c r="K6" s="81" t="s">
        <v>848</v>
      </c>
      <c r="L6" s="387">
        <v>0</v>
      </c>
      <c r="M6" s="82" t="s">
        <v>848</v>
      </c>
      <c r="N6" s="82" t="s">
        <v>848</v>
      </c>
      <c r="O6" s="82" t="s">
        <v>848</v>
      </c>
      <c r="P6" s="81" t="s">
        <v>848</v>
      </c>
    </row>
    <row r="7" spans="1:16" x14ac:dyDescent="0.2">
      <c r="A7" s="31">
        <v>1999</v>
      </c>
      <c r="B7" s="379">
        <v>31</v>
      </c>
      <c r="C7" s="427">
        <v>31</v>
      </c>
      <c r="D7" s="489" t="s">
        <v>848</v>
      </c>
      <c r="E7" s="40">
        <v>31</v>
      </c>
      <c r="F7" s="491" t="s">
        <v>848</v>
      </c>
      <c r="G7" s="382">
        <v>31</v>
      </c>
      <c r="H7" s="46">
        <v>31</v>
      </c>
      <c r="I7" s="489" t="s">
        <v>848</v>
      </c>
      <c r="J7" s="152">
        <v>31</v>
      </c>
      <c r="K7" s="491" t="s">
        <v>848</v>
      </c>
      <c r="L7" s="382">
        <v>0</v>
      </c>
      <c r="M7" s="489" t="s">
        <v>848</v>
      </c>
      <c r="N7" s="489" t="s">
        <v>848</v>
      </c>
      <c r="O7" s="489" t="s">
        <v>848</v>
      </c>
      <c r="P7" s="491" t="s">
        <v>848</v>
      </c>
    </row>
    <row r="8" spans="1:16" x14ac:dyDescent="0.2">
      <c r="A8" s="31">
        <v>2000</v>
      </c>
      <c r="B8" s="379">
        <v>29.45</v>
      </c>
      <c r="C8" s="427">
        <v>29.45</v>
      </c>
      <c r="D8" s="489" t="s">
        <v>848</v>
      </c>
      <c r="E8" s="40">
        <v>29.45</v>
      </c>
      <c r="F8" s="491" t="s">
        <v>848</v>
      </c>
      <c r="G8" s="383">
        <v>29.45</v>
      </c>
      <c r="H8" s="33">
        <v>29.45</v>
      </c>
      <c r="I8" s="489" t="s">
        <v>848</v>
      </c>
      <c r="J8" s="40">
        <v>29.45</v>
      </c>
      <c r="K8" s="491" t="s">
        <v>848</v>
      </c>
      <c r="L8" s="382">
        <v>0</v>
      </c>
      <c r="M8" s="489" t="s">
        <v>848</v>
      </c>
      <c r="N8" s="489" t="s">
        <v>848</v>
      </c>
      <c r="O8" s="489" t="s">
        <v>848</v>
      </c>
      <c r="P8" s="491" t="s">
        <v>848</v>
      </c>
    </row>
    <row r="9" spans="1:16" x14ac:dyDescent="0.2">
      <c r="A9" s="37">
        <v>2001</v>
      </c>
      <c r="B9" s="379">
        <v>84.86</v>
      </c>
      <c r="C9" s="43">
        <v>84.86</v>
      </c>
      <c r="D9" s="489" t="s">
        <v>848</v>
      </c>
      <c r="E9" s="40">
        <v>84.86</v>
      </c>
      <c r="F9" s="491" t="s">
        <v>848</v>
      </c>
      <c r="G9" s="383">
        <v>84.86</v>
      </c>
      <c r="H9" s="40">
        <v>84.86</v>
      </c>
      <c r="I9" s="489" t="s">
        <v>848</v>
      </c>
      <c r="J9" s="40">
        <v>84.86</v>
      </c>
      <c r="K9" s="491" t="s">
        <v>848</v>
      </c>
      <c r="L9" s="386">
        <v>0</v>
      </c>
      <c r="M9" s="489" t="s">
        <v>848</v>
      </c>
      <c r="N9" s="489" t="s">
        <v>848</v>
      </c>
      <c r="O9" s="489" t="s">
        <v>848</v>
      </c>
      <c r="P9" s="491" t="s">
        <v>848</v>
      </c>
    </row>
    <row r="10" spans="1:16" x14ac:dyDescent="0.2">
      <c r="A10" s="37">
        <v>2002</v>
      </c>
      <c r="B10" s="379">
        <v>79.61</v>
      </c>
      <c r="C10" s="43">
        <v>79.61</v>
      </c>
      <c r="D10" s="489" t="s">
        <v>848</v>
      </c>
      <c r="E10" s="40">
        <v>79.61</v>
      </c>
      <c r="F10" s="491" t="s">
        <v>848</v>
      </c>
      <c r="G10" s="383">
        <v>79.61</v>
      </c>
      <c r="H10" s="33">
        <v>79.61</v>
      </c>
      <c r="I10" s="489" t="s">
        <v>848</v>
      </c>
      <c r="J10" s="40">
        <v>79.61</v>
      </c>
      <c r="K10" s="491" t="s">
        <v>848</v>
      </c>
      <c r="L10" s="386">
        <v>0</v>
      </c>
      <c r="M10" s="489" t="s">
        <v>848</v>
      </c>
      <c r="N10" s="489" t="s">
        <v>848</v>
      </c>
      <c r="O10" s="489" t="s">
        <v>848</v>
      </c>
      <c r="P10" s="491" t="s">
        <v>848</v>
      </c>
    </row>
    <row r="11" spans="1:16" x14ac:dyDescent="0.2">
      <c r="A11" s="37">
        <v>2003</v>
      </c>
      <c r="B11" s="379">
        <v>51.82</v>
      </c>
      <c r="C11" s="43">
        <v>51.82</v>
      </c>
      <c r="D11" s="489" t="s">
        <v>848</v>
      </c>
      <c r="E11" s="40">
        <v>51.82</v>
      </c>
      <c r="F11" s="491" t="s">
        <v>848</v>
      </c>
      <c r="G11" s="383">
        <v>51.82</v>
      </c>
      <c r="H11" s="33">
        <v>51.82</v>
      </c>
      <c r="I11" s="489" t="s">
        <v>848</v>
      </c>
      <c r="J11" s="40">
        <v>51.82</v>
      </c>
      <c r="K11" s="491" t="s">
        <v>848</v>
      </c>
      <c r="L11" s="386">
        <v>0</v>
      </c>
      <c r="M11" s="489" t="s">
        <v>848</v>
      </c>
      <c r="N11" s="489" t="s">
        <v>848</v>
      </c>
      <c r="O11" s="489" t="s">
        <v>848</v>
      </c>
      <c r="P11" s="491" t="s">
        <v>848</v>
      </c>
    </row>
    <row r="12" spans="1:16" x14ac:dyDescent="0.2">
      <c r="A12" s="37">
        <v>2004</v>
      </c>
      <c r="B12" s="379">
        <v>66.88</v>
      </c>
      <c r="C12" s="43">
        <v>66.88</v>
      </c>
      <c r="D12" s="489" t="s">
        <v>848</v>
      </c>
      <c r="E12" s="40">
        <v>66.88</v>
      </c>
      <c r="F12" s="491" t="s">
        <v>848</v>
      </c>
      <c r="G12" s="383">
        <v>66.88</v>
      </c>
      <c r="H12" s="33">
        <v>66.88</v>
      </c>
      <c r="I12" s="489" t="s">
        <v>848</v>
      </c>
      <c r="J12" s="40">
        <v>66.88</v>
      </c>
      <c r="K12" s="491" t="s">
        <v>848</v>
      </c>
      <c r="L12" s="386">
        <v>0</v>
      </c>
      <c r="M12" s="489" t="s">
        <v>848</v>
      </c>
      <c r="N12" s="489" t="s">
        <v>848</v>
      </c>
      <c r="O12" s="489" t="s">
        <v>848</v>
      </c>
      <c r="P12" s="491" t="s">
        <v>848</v>
      </c>
    </row>
    <row r="13" spans="1:16" x14ac:dyDescent="0.2">
      <c r="A13" s="37">
        <v>2005</v>
      </c>
      <c r="B13" s="379">
        <v>73.010000000000005</v>
      </c>
      <c r="C13" s="43">
        <v>73.010000000000005</v>
      </c>
      <c r="D13" s="489" t="s">
        <v>848</v>
      </c>
      <c r="E13" s="40">
        <v>73.010000000000005</v>
      </c>
      <c r="F13" s="491" t="s">
        <v>848</v>
      </c>
      <c r="G13" s="383">
        <v>73.010000000000005</v>
      </c>
      <c r="H13" s="33">
        <v>73.010000000000005</v>
      </c>
      <c r="I13" s="489" t="s">
        <v>848</v>
      </c>
      <c r="J13" s="40">
        <v>73.010000000000005</v>
      </c>
      <c r="K13" s="491" t="s">
        <v>848</v>
      </c>
      <c r="L13" s="386">
        <v>0</v>
      </c>
      <c r="M13" s="489" t="s">
        <v>848</v>
      </c>
      <c r="N13" s="489" t="s">
        <v>848</v>
      </c>
      <c r="O13" s="489" t="s">
        <v>848</v>
      </c>
      <c r="P13" s="491" t="s">
        <v>848</v>
      </c>
    </row>
    <row r="14" spans="1:16" x14ac:dyDescent="0.2">
      <c r="A14" s="37">
        <v>2006</v>
      </c>
      <c r="B14" s="379">
        <v>41.3</v>
      </c>
      <c r="C14" s="43">
        <v>41.3</v>
      </c>
      <c r="D14" s="489" t="s">
        <v>848</v>
      </c>
      <c r="E14" s="40">
        <v>41.3</v>
      </c>
      <c r="F14" s="491" t="s">
        <v>848</v>
      </c>
      <c r="G14" s="383">
        <v>41.3</v>
      </c>
      <c r="H14" s="33">
        <v>41.3</v>
      </c>
      <c r="I14" s="489" t="s">
        <v>848</v>
      </c>
      <c r="J14" s="40">
        <v>41.3</v>
      </c>
      <c r="K14" s="491" t="s">
        <v>848</v>
      </c>
      <c r="L14" s="386">
        <v>0</v>
      </c>
      <c r="M14" s="489" t="s">
        <v>848</v>
      </c>
      <c r="N14" s="489" t="s">
        <v>848</v>
      </c>
      <c r="O14" s="489" t="s">
        <v>848</v>
      </c>
      <c r="P14" s="491" t="s">
        <v>848</v>
      </c>
    </row>
    <row r="15" spans="1:16" x14ac:dyDescent="0.2">
      <c r="A15" s="37">
        <v>2007</v>
      </c>
      <c r="B15" s="379">
        <v>51.8</v>
      </c>
      <c r="C15" s="43">
        <v>51.8</v>
      </c>
      <c r="D15" s="489" t="s">
        <v>848</v>
      </c>
      <c r="E15" s="40">
        <v>51.8</v>
      </c>
      <c r="F15" s="491" t="s">
        <v>848</v>
      </c>
      <c r="G15" s="383">
        <v>51.8</v>
      </c>
      <c r="H15" s="33">
        <v>51.8</v>
      </c>
      <c r="I15" s="489" t="s">
        <v>848</v>
      </c>
      <c r="J15" s="40">
        <v>51.8</v>
      </c>
      <c r="K15" s="491" t="s">
        <v>848</v>
      </c>
      <c r="L15" s="386">
        <v>0</v>
      </c>
      <c r="M15" s="489" t="s">
        <v>848</v>
      </c>
      <c r="N15" s="489" t="s">
        <v>848</v>
      </c>
      <c r="O15" s="489" t="s">
        <v>848</v>
      </c>
      <c r="P15" s="491" t="s">
        <v>848</v>
      </c>
    </row>
    <row r="16" spans="1:16" x14ac:dyDescent="0.2">
      <c r="A16" s="37">
        <v>2008</v>
      </c>
      <c r="B16" s="379">
        <v>60.44</v>
      </c>
      <c r="C16" s="43">
        <v>60.44</v>
      </c>
      <c r="D16" s="489" t="s">
        <v>848</v>
      </c>
      <c r="E16" s="40">
        <v>60.44</v>
      </c>
      <c r="F16" s="491" t="s">
        <v>848</v>
      </c>
      <c r="G16" s="383">
        <v>60.44</v>
      </c>
      <c r="H16" s="33">
        <v>60.44</v>
      </c>
      <c r="I16" s="489" t="s">
        <v>848</v>
      </c>
      <c r="J16" s="40">
        <v>60.44</v>
      </c>
      <c r="K16" s="491" t="s">
        <v>848</v>
      </c>
      <c r="L16" s="386">
        <v>0</v>
      </c>
      <c r="M16" s="489" t="s">
        <v>848</v>
      </c>
      <c r="N16" s="489" t="s">
        <v>848</v>
      </c>
      <c r="O16" s="489" t="s">
        <v>848</v>
      </c>
      <c r="P16" s="491" t="s">
        <v>848</v>
      </c>
    </row>
    <row r="17" spans="1:19" x14ac:dyDescent="0.2">
      <c r="A17" s="37">
        <v>2009</v>
      </c>
      <c r="B17" s="379">
        <v>30.78</v>
      </c>
      <c r="C17" s="43">
        <v>30.78</v>
      </c>
      <c r="D17" s="489" t="s">
        <v>848</v>
      </c>
      <c r="E17" s="40">
        <v>30.78</v>
      </c>
      <c r="F17" s="491" t="s">
        <v>848</v>
      </c>
      <c r="G17" s="383">
        <v>30.78</v>
      </c>
      <c r="H17" s="33">
        <v>30.78</v>
      </c>
      <c r="I17" s="489" t="s">
        <v>848</v>
      </c>
      <c r="J17" s="40">
        <v>30.78</v>
      </c>
      <c r="K17" s="491" t="s">
        <v>848</v>
      </c>
      <c r="L17" s="386">
        <v>0</v>
      </c>
      <c r="M17" s="489" t="s">
        <v>848</v>
      </c>
      <c r="N17" s="489" t="s">
        <v>848</v>
      </c>
      <c r="O17" s="489" t="s">
        <v>848</v>
      </c>
      <c r="P17" s="491" t="s">
        <v>848</v>
      </c>
    </row>
    <row r="18" spans="1:19" x14ac:dyDescent="0.2">
      <c r="A18" s="37">
        <v>2010</v>
      </c>
      <c r="B18" s="380">
        <v>20.05</v>
      </c>
      <c r="C18" s="43">
        <v>20.05</v>
      </c>
      <c r="D18" s="489" t="s">
        <v>848</v>
      </c>
      <c r="E18" s="40">
        <v>20.05</v>
      </c>
      <c r="F18" s="491" t="s">
        <v>848</v>
      </c>
      <c r="G18" s="383">
        <v>20.05</v>
      </c>
      <c r="H18" s="33">
        <v>20.05</v>
      </c>
      <c r="I18" s="489" t="s">
        <v>848</v>
      </c>
      <c r="J18" s="40">
        <v>20.05</v>
      </c>
      <c r="K18" s="491" t="s">
        <v>848</v>
      </c>
      <c r="L18" s="386">
        <v>0</v>
      </c>
      <c r="M18" s="489" t="s">
        <v>848</v>
      </c>
      <c r="N18" s="489" t="s">
        <v>848</v>
      </c>
      <c r="O18" s="489" t="s">
        <v>848</v>
      </c>
      <c r="P18" s="491" t="s">
        <v>848</v>
      </c>
    </row>
    <row r="19" spans="1:19" x14ac:dyDescent="0.2">
      <c r="A19" s="37">
        <v>2011</v>
      </c>
      <c r="B19" s="379">
        <v>25.99</v>
      </c>
      <c r="C19" s="43">
        <v>25.99</v>
      </c>
      <c r="D19" s="489" t="s">
        <v>848</v>
      </c>
      <c r="E19" s="40">
        <v>25.99</v>
      </c>
      <c r="F19" s="491" t="s">
        <v>848</v>
      </c>
      <c r="G19" s="383">
        <v>25.99</v>
      </c>
      <c r="H19" s="84">
        <v>25.99</v>
      </c>
      <c r="I19" s="489" t="s">
        <v>848</v>
      </c>
      <c r="J19" s="153">
        <v>25.99</v>
      </c>
      <c r="K19" s="491" t="s">
        <v>848</v>
      </c>
      <c r="L19" s="386">
        <v>0</v>
      </c>
      <c r="M19" s="489" t="s">
        <v>848</v>
      </c>
      <c r="N19" s="489" t="s">
        <v>848</v>
      </c>
      <c r="O19" s="489" t="s">
        <v>848</v>
      </c>
      <c r="P19" s="491" t="s">
        <v>848</v>
      </c>
    </row>
    <row r="20" spans="1:19" x14ac:dyDescent="0.2">
      <c r="A20" s="37">
        <v>2012</v>
      </c>
      <c r="B20" s="379">
        <v>26.26</v>
      </c>
      <c r="C20" s="43">
        <v>26.26</v>
      </c>
      <c r="D20" s="489" t="s">
        <v>848</v>
      </c>
      <c r="E20" s="40">
        <v>26.26</v>
      </c>
      <c r="F20" s="491" t="s">
        <v>848</v>
      </c>
      <c r="G20" s="383">
        <v>26.26</v>
      </c>
      <c r="H20" s="84">
        <v>26.26</v>
      </c>
      <c r="I20" s="489" t="s">
        <v>848</v>
      </c>
      <c r="J20" s="153">
        <v>26.26</v>
      </c>
      <c r="K20" s="491" t="s">
        <v>848</v>
      </c>
      <c r="L20" s="386">
        <v>0</v>
      </c>
      <c r="M20" s="489" t="s">
        <v>848</v>
      </c>
      <c r="N20" s="489" t="s">
        <v>848</v>
      </c>
      <c r="O20" s="489" t="s">
        <v>848</v>
      </c>
      <c r="P20" s="491" t="s">
        <v>848</v>
      </c>
    </row>
    <row r="21" spans="1:19" x14ac:dyDescent="0.2">
      <c r="A21" s="37">
        <v>2013</v>
      </c>
      <c r="B21" s="379">
        <v>20</v>
      </c>
      <c r="C21" s="43">
        <v>20</v>
      </c>
      <c r="D21" s="489" t="s">
        <v>848</v>
      </c>
      <c r="E21" s="40">
        <v>20</v>
      </c>
      <c r="F21" s="491" t="s">
        <v>848</v>
      </c>
      <c r="G21" s="383">
        <v>20</v>
      </c>
      <c r="H21" s="84">
        <v>20</v>
      </c>
      <c r="I21" s="489" t="s">
        <v>848</v>
      </c>
      <c r="J21" s="153">
        <v>20</v>
      </c>
      <c r="K21" s="491" t="s">
        <v>848</v>
      </c>
      <c r="L21" s="386">
        <v>0</v>
      </c>
      <c r="M21" s="489" t="s">
        <v>848</v>
      </c>
      <c r="N21" s="489" t="s">
        <v>848</v>
      </c>
      <c r="O21" s="489" t="s">
        <v>848</v>
      </c>
      <c r="P21" s="491" t="s">
        <v>848</v>
      </c>
    </row>
    <row r="22" spans="1:19" x14ac:dyDescent="0.2">
      <c r="A22" s="37">
        <v>2014</v>
      </c>
      <c r="B22" s="379">
        <v>20.010000000000002</v>
      </c>
      <c r="C22" s="43">
        <v>20.010000000000002</v>
      </c>
      <c r="D22" s="489" t="s">
        <v>848</v>
      </c>
      <c r="E22" s="40">
        <v>20.010000000000002</v>
      </c>
      <c r="F22" s="491" t="s">
        <v>848</v>
      </c>
      <c r="G22" s="383">
        <v>20.010000000000002</v>
      </c>
      <c r="H22" s="84">
        <v>20.010000000000002</v>
      </c>
      <c r="I22" s="489" t="s">
        <v>848</v>
      </c>
      <c r="J22" s="84">
        <v>20.010000000000002</v>
      </c>
      <c r="K22" s="491" t="s">
        <v>848</v>
      </c>
      <c r="L22" s="386">
        <v>0</v>
      </c>
      <c r="M22" s="489" t="s">
        <v>848</v>
      </c>
      <c r="N22" s="489" t="s">
        <v>848</v>
      </c>
      <c r="O22" s="489" t="s">
        <v>848</v>
      </c>
      <c r="P22" s="491" t="s">
        <v>848</v>
      </c>
    </row>
    <row r="23" spans="1:19" ht="13.5" thickBot="1" x14ac:dyDescent="0.25">
      <c r="A23" s="365">
        <v>2015</v>
      </c>
      <c r="B23" s="381">
        <v>20.02</v>
      </c>
      <c r="C23" s="428">
        <v>20.02</v>
      </c>
      <c r="D23" s="490" t="s">
        <v>848</v>
      </c>
      <c r="E23" s="376">
        <v>20.02</v>
      </c>
      <c r="F23" s="492" t="s">
        <v>848</v>
      </c>
      <c r="G23" s="389">
        <v>20.02</v>
      </c>
      <c r="H23" s="373">
        <v>20.02</v>
      </c>
      <c r="I23" s="490" t="s">
        <v>848</v>
      </c>
      <c r="J23" s="373">
        <v>20.02</v>
      </c>
      <c r="K23" s="492" t="s">
        <v>848</v>
      </c>
      <c r="L23" s="390">
        <v>0</v>
      </c>
      <c r="M23" s="490" t="s">
        <v>848</v>
      </c>
      <c r="N23" s="490" t="s">
        <v>848</v>
      </c>
      <c r="O23" s="490" t="s">
        <v>848</v>
      </c>
      <c r="P23" s="492" t="s">
        <v>848</v>
      </c>
    </row>
    <row r="24" spans="1:19" x14ac:dyDescent="0.2">
      <c r="A24" s="50" t="s">
        <v>8</v>
      </c>
      <c r="B24" s="51" t="s">
        <v>9</v>
      </c>
    </row>
    <row r="25" spans="1:19" x14ac:dyDescent="0.2">
      <c r="A25" s="52" t="s">
        <v>10</v>
      </c>
      <c r="B25" s="598" t="s">
        <v>834</v>
      </c>
      <c r="C25" s="598"/>
      <c r="D25" s="598"/>
      <c r="E25" s="598"/>
      <c r="F25" s="598"/>
      <c r="G25" s="598"/>
      <c r="H25" s="598"/>
      <c r="I25" s="598"/>
      <c r="J25" s="598"/>
      <c r="K25" s="598"/>
      <c r="L25" s="598"/>
      <c r="M25" s="598"/>
      <c r="N25" s="598"/>
      <c r="O25" s="598"/>
      <c r="P25" s="598"/>
    </row>
    <row r="26" spans="1:19" x14ac:dyDescent="0.2">
      <c r="A26" s="52"/>
      <c r="B26" s="598"/>
      <c r="C26" s="598"/>
      <c r="D26" s="598"/>
      <c r="E26" s="598"/>
      <c r="F26" s="598"/>
      <c r="G26" s="598"/>
      <c r="H26" s="598"/>
      <c r="I26" s="598"/>
      <c r="J26" s="598"/>
      <c r="K26" s="598"/>
      <c r="L26" s="598"/>
      <c r="M26" s="598"/>
      <c r="N26" s="598"/>
      <c r="O26" s="598"/>
      <c r="P26" s="598"/>
    </row>
    <row r="27" spans="1:19" ht="13.5" thickBot="1" x14ac:dyDescent="0.25">
      <c r="A27" s="1"/>
      <c r="B27" s="2"/>
    </row>
    <row r="28" spans="1:19" ht="13.5" thickBot="1" x14ac:dyDescent="0.25">
      <c r="A28" s="595" t="s">
        <v>89</v>
      </c>
      <c r="B28" s="596"/>
      <c r="C28" s="596"/>
      <c r="D28" s="596"/>
      <c r="E28" s="596"/>
      <c r="F28" s="596"/>
      <c r="G28" s="596"/>
      <c r="H28" s="596"/>
      <c r="I28" s="596"/>
      <c r="J28" s="596"/>
      <c r="K28" s="596"/>
      <c r="L28" s="596"/>
      <c r="M28" s="596"/>
      <c r="N28" s="596"/>
      <c r="O28" s="596"/>
      <c r="P28" s="596"/>
      <c r="Q28" s="596"/>
      <c r="R28" s="596"/>
      <c r="S28" s="597"/>
    </row>
    <row r="29" spans="1:19" ht="13.5" thickBot="1" x14ac:dyDescent="0.25">
      <c r="A29" s="607" t="s">
        <v>12</v>
      </c>
      <c r="B29" s="609" t="s">
        <v>13</v>
      </c>
      <c r="C29" s="610"/>
      <c r="D29" s="595" t="s">
        <v>0</v>
      </c>
      <c r="E29" s="596"/>
      <c r="F29" s="596"/>
      <c r="G29" s="596"/>
      <c r="H29" s="596"/>
      <c r="I29" s="596"/>
      <c r="J29" s="596"/>
      <c r="K29" s="596"/>
      <c r="L29" s="596"/>
      <c r="M29" s="596"/>
      <c r="N29" s="596"/>
      <c r="O29" s="596"/>
      <c r="P29" s="596"/>
      <c r="Q29" s="596"/>
      <c r="R29" s="596"/>
      <c r="S29" s="597"/>
    </row>
    <row r="30" spans="1:19" ht="13.5" thickBot="1" x14ac:dyDescent="0.25">
      <c r="A30" s="608"/>
      <c r="B30" s="611"/>
      <c r="C30" s="612"/>
      <c r="D30" s="133">
        <v>2000</v>
      </c>
      <c r="E30" s="335">
        <v>2001</v>
      </c>
      <c r="F30" s="335">
        <v>2002</v>
      </c>
      <c r="G30" s="335">
        <v>2003</v>
      </c>
      <c r="H30" s="335">
        <v>2004</v>
      </c>
      <c r="I30" s="335">
        <v>2005</v>
      </c>
      <c r="J30" s="335">
        <v>2006</v>
      </c>
      <c r="K30" s="335">
        <v>2007</v>
      </c>
      <c r="L30" s="335">
        <v>2008</v>
      </c>
      <c r="M30" s="335">
        <v>2009</v>
      </c>
      <c r="N30" s="335">
        <v>2010</v>
      </c>
      <c r="O30" s="335">
        <v>2011</v>
      </c>
      <c r="P30" s="335">
        <v>2012</v>
      </c>
      <c r="Q30" s="335">
        <v>2013</v>
      </c>
      <c r="R30" s="335">
        <v>2014</v>
      </c>
      <c r="S30" s="354">
        <v>2015</v>
      </c>
    </row>
    <row r="31" spans="1:19" x14ac:dyDescent="0.2">
      <c r="A31" s="604" t="s">
        <v>90</v>
      </c>
      <c r="B31" s="674" t="s">
        <v>90</v>
      </c>
      <c r="C31" s="703"/>
      <c r="D31" s="206" t="s">
        <v>848</v>
      </c>
      <c r="E31" s="206" t="s">
        <v>848</v>
      </c>
      <c r="F31" s="206" t="s">
        <v>848</v>
      </c>
      <c r="G31" s="206" t="s">
        <v>848</v>
      </c>
      <c r="H31" s="54">
        <v>5.5</v>
      </c>
      <c r="I31" s="54">
        <v>8.2200000000000006</v>
      </c>
      <c r="J31" s="493" t="s">
        <v>848</v>
      </c>
      <c r="K31" s="493" t="s">
        <v>848</v>
      </c>
      <c r="L31" s="493" t="s">
        <v>848</v>
      </c>
      <c r="M31" s="493" t="s">
        <v>848</v>
      </c>
      <c r="N31" s="493" t="s">
        <v>848</v>
      </c>
      <c r="O31" s="493" t="s">
        <v>848</v>
      </c>
      <c r="P31" s="493" t="s">
        <v>848</v>
      </c>
      <c r="Q31" s="493" t="s">
        <v>848</v>
      </c>
      <c r="R31" s="493" t="s">
        <v>848</v>
      </c>
      <c r="S31" s="493" t="s">
        <v>848</v>
      </c>
    </row>
    <row r="32" spans="1:19" x14ac:dyDescent="0.2">
      <c r="A32" s="695"/>
      <c r="B32" s="676" t="s">
        <v>91</v>
      </c>
      <c r="C32" s="704"/>
      <c r="D32" s="55">
        <v>5</v>
      </c>
      <c r="E32" s="493" t="s">
        <v>848</v>
      </c>
      <c r="F32" s="493" t="s">
        <v>848</v>
      </c>
      <c r="G32" s="493" t="s">
        <v>848</v>
      </c>
      <c r="H32" s="493" t="s">
        <v>848</v>
      </c>
      <c r="I32" s="56">
        <v>1.45</v>
      </c>
      <c r="J32" s="493" t="s">
        <v>848</v>
      </c>
      <c r="K32" s="493" t="s">
        <v>848</v>
      </c>
      <c r="L32" s="493" t="s">
        <v>848</v>
      </c>
      <c r="M32" s="493" t="s">
        <v>848</v>
      </c>
      <c r="N32" s="493" t="s">
        <v>848</v>
      </c>
      <c r="O32" s="493" t="s">
        <v>848</v>
      </c>
      <c r="P32" s="493" t="s">
        <v>848</v>
      </c>
      <c r="Q32" s="493" t="s">
        <v>848</v>
      </c>
      <c r="R32" s="493" t="s">
        <v>848</v>
      </c>
      <c r="S32" s="493" t="s">
        <v>848</v>
      </c>
    </row>
    <row r="33" spans="1:21" x14ac:dyDescent="0.2">
      <c r="A33" s="695"/>
      <c r="B33" s="676" t="s">
        <v>92</v>
      </c>
      <c r="C33" s="704"/>
      <c r="D33" s="55">
        <v>5</v>
      </c>
      <c r="E33" s="64" t="s">
        <v>848</v>
      </c>
      <c r="F33" s="64" t="s">
        <v>848</v>
      </c>
      <c r="G33" s="493" t="s">
        <v>848</v>
      </c>
      <c r="H33" s="493" t="s">
        <v>848</v>
      </c>
      <c r="I33" s="56">
        <v>1.37</v>
      </c>
      <c r="J33" s="493" t="s">
        <v>848</v>
      </c>
      <c r="K33" s="493" t="s">
        <v>848</v>
      </c>
      <c r="L33" s="493" t="s">
        <v>848</v>
      </c>
      <c r="M33" s="493" t="s">
        <v>848</v>
      </c>
      <c r="N33" s="493" t="s">
        <v>848</v>
      </c>
      <c r="O33" s="493" t="s">
        <v>848</v>
      </c>
      <c r="P33" s="493" t="s">
        <v>848</v>
      </c>
      <c r="Q33" s="493" t="s">
        <v>848</v>
      </c>
      <c r="R33" s="493" t="s">
        <v>848</v>
      </c>
      <c r="S33" s="493" t="s">
        <v>848</v>
      </c>
    </row>
    <row r="34" spans="1:21" ht="13.5" thickBot="1" x14ac:dyDescent="0.25">
      <c r="A34" s="696"/>
      <c r="B34" s="678" t="s">
        <v>93</v>
      </c>
      <c r="C34" s="705"/>
      <c r="D34" s="57">
        <v>5</v>
      </c>
      <c r="E34" s="58">
        <v>5</v>
      </c>
      <c r="F34" s="58">
        <v>5</v>
      </c>
      <c r="G34" s="64" t="s">
        <v>848</v>
      </c>
      <c r="H34" s="64" t="s">
        <v>848</v>
      </c>
      <c r="I34" s="58">
        <v>0.95</v>
      </c>
      <c r="J34" s="58">
        <v>2.5</v>
      </c>
      <c r="K34" s="58">
        <v>14.22</v>
      </c>
      <c r="L34" s="58">
        <v>16.5</v>
      </c>
      <c r="M34" s="58">
        <v>7.91</v>
      </c>
      <c r="N34" s="58">
        <v>6.56</v>
      </c>
      <c r="O34" s="58">
        <v>4.1500000000000004</v>
      </c>
      <c r="P34" s="493" t="s">
        <v>848</v>
      </c>
      <c r="Q34" s="493" t="s">
        <v>848</v>
      </c>
      <c r="R34" s="493" t="s">
        <v>848</v>
      </c>
      <c r="S34" s="493" t="s">
        <v>848</v>
      </c>
    </row>
    <row r="35" spans="1:21" ht="14.25" thickTop="1" thickBot="1" x14ac:dyDescent="0.25">
      <c r="A35" s="692" t="s">
        <v>94</v>
      </c>
      <c r="B35" s="693"/>
      <c r="C35" s="694"/>
      <c r="D35" s="59">
        <f>SUM(D31:D34)</f>
        <v>15</v>
      </c>
      <c r="E35" s="154">
        <f t="shared" ref="E35:P35" si="0">SUM(E31:E34)</f>
        <v>5</v>
      </c>
      <c r="F35" s="154">
        <f t="shared" si="0"/>
        <v>5</v>
      </c>
      <c r="G35" s="154">
        <f t="shared" si="0"/>
        <v>0</v>
      </c>
      <c r="H35" s="154">
        <f t="shared" si="0"/>
        <v>5.5</v>
      </c>
      <c r="I35" s="154">
        <f t="shared" si="0"/>
        <v>11.989999999999998</v>
      </c>
      <c r="J35" s="154">
        <f t="shared" si="0"/>
        <v>2.5</v>
      </c>
      <c r="K35" s="154">
        <f t="shared" si="0"/>
        <v>14.22</v>
      </c>
      <c r="L35" s="154">
        <f t="shared" si="0"/>
        <v>16.5</v>
      </c>
      <c r="M35" s="154">
        <f t="shared" si="0"/>
        <v>7.91</v>
      </c>
      <c r="N35" s="154">
        <f t="shared" si="0"/>
        <v>6.56</v>
      </c>
      <c r="O35" s="154">
        <f t="shared" si="0"/>
        <v>4.1500000000000004</v>
      </c>
      <c r="P35" s="154">
        <f t="shared" si="0"/>
        <v>0</v>
      </c>
      <c r="Q35" s="154">
        <f t="shared" ref="Q35:R35" si="1">SUM(Q31:Q34)</f>
        <v>0</v>
      </c>
      <c r="R35" s="154">
        <f t="shared" si="1"/>
        <v>0</v>
      </c>
      <c r="S35" s="154">
        <f t="shared" ref="S35" si="2">SUM(S31:S34)</f>
        <v>0</v>
      </c>
    </row>
    <row r="36" spans="1:21" x14ac:dyDescent="0.2">
      <c r="A36" s="599" t="s">
        <v>95</v>
      </c>
      <c r="B36" s="593" t="s">
        <v>96</v>
      </c>
      <c r="C36" s="601"/>
      <c r="D36" s="60">
        <v>5.0999999999999996</v>
      </c>
      <c r="E36" s="53">
        <v>39.6</v>
      </c>
      <c r="F36" s="54">
        <v>21.9</v>
      </c>
      <c r="G36" s="54">
        <v>46.45</v>
      </c>
      <c r="H36" s="54">
        <v>38.380000000000003</v>
      </c>
      <c r="I36" s="61">
        <v>33.57</v>
      </c>
      <c r="J36" s="61">
        <v>21.8</v>
      </c>
      <c r="K36" s="61">
        <v>31.99</v>
      </c>
      <c r="L36" s="61">
        <v>39.28</v>
      </c>
      <c r="M36" s="61">
        <v>15.16</v>
      </c>
      <c r="N36" s="61">
        <v>11.68</v>
      </c>
      <c r="O36" s="61">
        <v>20.04</v>
      </c>
      <c r="P36" s="61">
        <v>21.63</v>
      </c>
      <c r="Q36" s="61">
        <v>19.05</v>
      </c>
      <c r="R36" s="61">
        <v>19.21</v>
      </c>
      <c r="S36" s="61">
        <v>11.01</v>
      </c>
    </row>
    <row r="37" spans="1:21" x14ac:dyDescent="0.2">
      <c r="A37" s="695"/>
      <c r="B37" s="576" t="s">
        <v>97</v>
      </c>
      <c r="C37" s="631"/>
      <c r="D37" s="55">
        <v>1.1000000000000001</v>
      </c>
      <c r="E37" s="64" t="s">
        <v>848</v>
      </c>
      <c r="F37" s="64" t="s">
        <v>848</v>
      </c>
      <c r="G37" s="64" t="s">
        <v>848</v>
      </c>
      <c r="H37" s="493" t="s">
        <v>848</v>
      </c>
      <c r="I37" s="493" t="s">
        <v>848</v>
      </c>
      <c r="J37" s="493" t="s">
        <v>848</v>
      </c>
      <c r="K37" s="56">
        <v>0.01</v>
      </c>
      <c r="L37" s="493" t="s">
        <v>848</v>
      </c>
      <c r="M37" s="493" t="s">
        <v>848</v>
      </c>
      <c r="N37" s="493" t="s">
        <v>848</v>
      </c>
      <c r="O37" s="493" t="s">
        <v>848</v>
      </c>
      <c r="P37" s="493" t="s">
        <v>848</v>
      </c>
      <c r="Q37" s="493" t="s">
        <v>848</v>
      </c>
      <c r="R37" s="493" t="s">
        <v>848</v>
      </c>
      <c r="S37" s="493" t="s">
        <v>848</v>
      </c>
    </row>
    <row r="38" spans="1:21" ht="13.5" thickBot="1" x14ac:dyDescent="0.25">
      <c r="A38" s="696"/>
      <c r="B38" s="697" t="s">
        <v>98</v>
      </c>
      <c r="C38" s="698"/>
      <c r="D38" s="57">
        <v>8.25</v>
      </c>
      <c r="E38" s="58">
        <v>15.26</v>
      </c>
      <c r="F38" s="58">
        <v>39.409999999999997</v>
      </c>
      <c r="G38" s="58">
        <v>0.7</v>
      </c>
      <c r="H38" s="64" t="s">
        <v>848</v>
      </c>
      <c r="I38" s="58">
        <v>7.2</v>
      </c>
      <c r="J38" s="58">
        <v>4</v>
      </c>
      <c r="K38" s="58">
        <v>4.28</v>
      </c>
      <c r="L38" s="58">
        <v>3</v>
      </c>
      <c r="M38" s="58">
        <v>7.71</v>
      </c>
      <c r="N38" s="58">
        <v>1.81</v>
      </c>
      <c r="O38" s="58">
        <v>1.8</v>
      </c>
      <c r="P38" s="58">
        <v>4.63</v>
      </c>
      <c r="Q38" s="58">
        <v>0.95</v>
      </c>
      <c r="R38" s="58">
        <v>0.8</v>
      </c>
      <c r="S38" s="58">
        <v>9.01</v>
      </c>
    </row>
    <row r="39" spans="1:21" ht="14.25" thickTop="1" thickBot="1" x14ac:dyDescent="0.25">
      <c r="A39" s="692" t="s">
        <v>99</v>
      </c>
      <c r="B39" s="693"/>
      <c r="C39" s="694"/>
      <c r="D39" s="59">
        <f>SUM(D36:D38)</f>
        <v>14.45</v>
      </c>
      <c r="E39" s="154">
        <f t="shared" ref="E39:P39" si="3">SUM(E36:E38)</f>
        <v>54.86</v>
      </c>
      <c r="F39" s="154">
        <f t="shared" si="3"/>
        <v>61.309999999999995</v>
      </c>
      <c r="G39" s="154">
        <f t="shared" si="3"/>
        <v>47.150000000000006</v>
      </c>
      <c r="H39" s="154">
        <f t="shared" si="3"/>
        <v>38.380000000000003</v>
      </c>
      <c r="I39" s="154">
        <f t="shared" si="3"/>
        <v>40.770000000000003</v>
      </c>
      <c r="J39" s="154">
        <f t="shared" si="3"/>
        <v>25.8</v>
      </c>
      <c r="K39" s="154">
        <f t="shared" si="3"/>
        <v>36.28</v>
      </c>
      <c r="L39" s="154">
        <f t="shared" si="3"/>
        <v>42.28</v>
      </c>
      <c r="M39" s="154">
        <f t="shared" si="3"/>
        <v>22.87</v>
      </c>
      <c r="N39" s="154">
        <f t="shared" si="3"/>
        <v>13.49</v>
      </c>
      <c r="O39" s="154">
        <f t="shared" si="3"/>
        <v>21.84</v>
      </c>
      <c r="P39" s="154">
        <f t="shared" si="3"/>
        <v>26.259999999999998</v>
      </c>
      <c r="Q39" s="154">
        <f t="shared" ref="Q39:R39" si="4">SUM(Q36:Q38)</f>
        <v>20</v>
      </c>
      <c r="R39" s="154">
        <f t="shared" si="4"/>
        <v>20.010000000000002</v>
      </c>
      <c r="S39" s="154">
        <f t="shared" ref="S39" si="5">SUM(S36:S38)</f>
        <v>20.02</v>
      </c>
    </row>
    <row r="40" spans="1:21" x14ac:dyDescent="0.2">
      <c r="A40" s="599" t="s">
        <v>100</v>
      </c>
      <c r="B40" s="699" t="s">
        <v>100</v>
      </c>
      <c r="C40" s="700"/>
      <c r="D40" s="206" t="s">
        <v>848</v>
      </c>
      <c r="E40" s="206" t="s">
        <v>848</v>
      </c>
      <c r="F40" s="61">
        <v>2</v>
      </c>
      <c r="G40" s="206" t="s">
        <v>848</v>
      </c>
      <c r="H40" s="206" t="s">
        <v>848</v>
      </c>
      <c r="I40" s="61">
        <v>9.65</v>
      </c>
      <c r="J40" s="61">
        <v>2.7</v>
      </c>
      <c r="K40" s="61">
        <v>0.3</v>
      </c>
      <c r="L40" s="61">
        <v>1.66</v>
      </c>
      <c r="M40" s="493" t="s">
        <v>848</v>
      </c>
      <c r="N40" s="493" t="s">
        <v>848</v>
      </c>
      <c r="O40" s="493" t="s">
        <v>848</v>
      </c>
      <c r="P40" s="493" t="s">
        <v>848</v>
      </c>
      <c r="Q40" s="493" t="s">
        <v>848</v>
      </c>
      <c r="R40" s="493" t="s">
        <v>848</v>
      </c>
      <c r="S40" s="493" t="s">
        <v>848</v>
      </c>
    </row>
    <row r="41" spans="1:21" ht="13.5" thickBot="1" x14ac:dyDescent="0.25">
      <c r="A41" s="696"/>
      <c r="B41" s="701" t="s">
        <v>101</v>
      </c>
      <c r="C41" s="702"/>
      <c r="D41" s="64" t="s">
        <v>848</v>
      </c>
      <c r="E41" s="64" t="s">
        <v>848</v>
      </c>
      <c r="F41" s="58">
        <v>11.3</v>
      </c>
      <c r="G41" s="58">
        <v>4.67</v>
      </c>
      <c r="H41" s="58">
        <v>23</v>
      </c>
      <c r="I41" s="58">
        <v>10.6</v>
      </c>
      <c r="J41" s="58">
        <v>10.3</v>
      </c>
      <c r="K41" s="58">
        <v>1</v>
      </c>
      <c r="L41" s="447" t="s">
        <v>848</v>
      </c>
      <c r="M41" s="447" t="s">
        <v>848</v>
      </c>
      <c r="N41" s="447" t="s">
        <v>848</v>
      </c>
      <c r="O41" s="447" t="s">
        <v>848</v>
      </c>
      <c r="P41" s="447" t="s">
        <v>848</v>
      </c>
      <c r="Q41" s="447" t="s">
        <v>848</v>
      </c>
      <c r="R41" s="447" t="s">
        <v>848</v>
      </c>
      <c r="S41" s="447" t="s">
        <v>848</v>
      </c>
    </row>
    <row r="42" spans="1:21" ht="14.25" thickTop="1" thickBot="1" x14ac:dyDescent="0.25">
      <c r="A42" s="692" t="s">
        <v>102</v>
      </c>
      <c r="B42" s="693"/>
      <c r="C42" s="694"/>
      <c r="D42" s="155">
        <f>SUM(D40:D41)</f>
        <v>0</v>
      </c>
      <c r="E42" s="156">
        <f t="shared" ref="E42:O42" si="6">SUM(E40:E41)</f>
        <v>0</v>
      </c>
      <c r="F42" s="156">
        <f t="shared" si="6"/>
        <v>13.3</v>
      </c>
      <c r="G42" s="156">
        <f t="shared" si="6"/>
        <v>4.67</v>
      </c>
      <c r="H42" s="156">
        <f t="shared" si="6"/>
        <v>23</v>
      </c>
      <c r="I42" s="156">
        <f t="shared" si="6"/>
        <v>20.25</v>
      </c>
      <c r="J42" s="156">
        <f t="shared" si="6"/>
        <v>13</v>
      </c>
      <c r="K42" s="156">
        <f t="shared" si="6"/>
        <v>1.3</v>
      </c>
      <c r="L42" s="156">
        <f t="shared" si="6"/>
        <v>1.66</v>
      </c>
      <c r="M42" s="156">
        <f t="shared" si="6"/>
        <v>0</v>
      </c>
      <c r="N42" s="156">
        <f t="shared" si="6"/>
        <v>0</v>
      </c>
      <c r="O42" s="156">
        <f t="shared" si="6"/>
        <v>0</v>
      </c>
      <c r="P42" s="156">
        <f>SUM(P40:P41)</f>
        <v>0</v>
      </c>
      <c r="Q42" s="156">
        <f>SUM(Q40:Q41)</f>
        <v>0</v>
      </c>
      <c r="R42" s="156">
        <f>SUM(R40:R41)</f>
        <v>0</v>
      </c>
      <c r="S42" s="156">
        <f>SUM(S40:S41)</f>
        <v>0</v>
      </c>
    </row>
    <row r="43" spans="1:21" ht="13.5" thickBot="1" x14ac:dyDescent="0.25">
      <c r="A43" s="564" t="s">
        <v>103</v>
      </c>
      <c r="B43" s="565"/>
      <c r="C43" s="583"/>
      <c r="D43" s="125">
        <f>SUM(D42,D39,D35)</f>
        <v>29.45</v>
      </c>
      <c r="E43" s="160">
        <f t="shared" ref="E43:O43" si="7">SUM(E42,E39,E35)</f>
        <v>59.86</v>
      </c>
      <c r="F43" s="160">
        <f t="shared" si="7"/>
        <v>79.61</v>
      </c>
      <c r="G43" s="160">
        <f t="shared" si="7"/>
        <v>51.820000000000007</v>
      </c>
      <c r="H43" s="160">
        <f t="shared" si="7"/>
        <v>66.88</v>
      </c>
      <c r="I43" s="160">
        <f t="shared" si="7"/>
        <v>73.010000000000005</v>
      </c>
      <c r="J43" s="160">
        <f t="shared" si="7"/>
        <v>41.3</v>
      </c>
      <c r="K43" s="160">
        <f t="shared" si="7"/>
        <v>51.8</v>
      </c>
      <c r="L43" s="160">
        <f t="shared" si="7"/>
        <v>60.44</v>
      </c>
      <c r="M43" s="160">
        <f t="shared" si="7"/>
        <v>30.78</v>
      </c>
      <c r="N43" s="160">
        <f t="shared" si="7"/>
        <v>20.05</v>
      </c>
      <c r="O43" s="160">
        <f t="shared" si="7"/>
        <v>25.990000000000002</v>
      </c>
      <c r="P43" s="160">
        <f>SUM(P42,P39,P35)</f>
        <v>26.259999999999998</v>
      </c>
      <c r="Q43" s="160">
        <f>SUM(Q42,Q39,Q35)</f>
        <v>20</v>
      </c>
      <c r="R43" s="160">
        <f>SUM(R42,R39,R35)</f>
        <v>20.010000000000002</v>
      </c>
      <c r="S43" s="160">
        <f>SUM(S42,S39,S35)</f>
        <v>20.02</v>
      </c>
    </row>
    <row r="44" spans="1:21" x14ac:dyDescent="0.2">
      <c r="A44" s="50" t="s">
        <v>8</v>
      </c>
      <c r="B44" s="51" t="s">
        <v>9</v>
      </c>
      <c r="C44" s="11"/>
      <c r="D44" s="2"/>
      <c r="E44" s="14"/>
      <c r="F44" s="14"/>
      <c r="G44" s="14"/>
      <c r="H44" s="14"/>
      <c r="I44" s="14"/>
      <c r="J44" s="14"/>
      <c r="K44" s="14"/>
      <c r="L44" s="14"/>
      <c r="M44" s="14"/>
      <c r="N44" s="14"/>
      <c r="O44" s="14"/>
    </row>
    <row r="45" spans="1:21" ht="13.5" thickBot="1" x14ac:dyDescent="0.25"/>
    <row r="46" spans="1:21" ht="13.5" thickBot="1" x14ac:dyDescent="0.25">
      <c r="A46" s="595" t="s">
        <v>104</v>
      </c>
      <c r="B46" s="596"/>
      <c r="C46" s="596"/>
      <c r="D46" s="596"/>
      <c r="E46" s="596"/>
      <c r="F46" s="596"/>
      <c r="G46" s="596"/>
      <c r="H46" s="596"/>
      <c r="I46" s="596"/>
      <c r="J46" s="596"/>
      <c r="K46" s="596"/>
      <c r="L46" s="596"/>
      <c r="M46" s="596"/>
      <c r="N46" s="596"/>
      <c r="O46" s="596"/>
      <c r="P46" s="596"/>
      <c r="Q46" s="596"/>
      <c r="R46" s="596"/>
      <c r="S46" s="596"/>
      <c r="T46" s="596"/>
      <c r="U46" s="597"/>
    </row>
    <row r="47" spans="1:21" ht="13.5" thickBot="1" x14ac:dyDescent="0.25">
      <c r="A47" s="584" t="s">
        <v>23</v>
      </c>
      <c r="B47" s="585"/>
      <c r="C47" s="586"/>
      <c r="D47" s="595" t="s">
        <v>0</v>
      </c>
      <c r="E47" s="596"/>
      <c r="F47" s="596"/>
      <c r="G47" s="596"/>
      <c r="H47" s="596"/>
      <c r="I47" s="596"/>
      <c r="J47" s="596"/>
      <c r="K47" s="596"/>
      <c r="L47" s="596"/>
      <c r="M47" s="596"/>
      <c r="N47" s="596"/>
      <c r="O47" s="596"/>
      <c r="P47" s="596"/>
      <c r="Q47" s="596"/>
      <c r="R47" s="596"/>
      <c r="S47" s="596"/>
      <c r="T47" s="596"/>
      <c r="U47" s="597"/>
    </row>
    <row r="48" spans="1:21" ht="13.5" thickBot="1" x14ac:dyDescent="0.25">
      <c r="A48" s="587"/>
      <c r="B48" s="588"/>
      <c r="C48" s="654"/>
      <c r="D48" s="334">
        <v>1998</v>
      </c>
      <c r="E48" s="334">
        <v>1999</v>
      </c>
      <c r="F48" s="334">
        <v>2000</v>
      </c>
      <c r="G48" s="334">
        <v>2001</v>
      </c>
      <c r="H48" s="334">
        <v>2002</v>
      </c>
      <c r="I48" s="334">
        <v>2003</v>
      </c>
      <c r="J48" s="334">
        <v>2004</v>
      </c>
      <c r="K48" s="334">
        <v>2005</v>
      </c>
      <c r="L48" s="334">
        <v>2006</v>
      </c>
      <c r="M48" s="334">
        <v>2007</v>
      </c>
      <c r="N48" s="334">
        <v>2008</v>
      </c>
      <c r="O48" s="334">
        <v>2009</v>
      </c>
      <c r="P48" s="334">
        <v>2010</v>
      </c>
      <c r="Q48" s="334">
        <v>2011</v>
      </c>
      <c r="R48" s="334">
        <v>2012</v>
      </c>
      <c r="S48" s="334">
        <v>2013</v>
      </c>
      <c r="T48" s="334">
        <v>2014</v>
      </c>
      <c r="U48" s="351">
        <v>2015</v>
      </c>
    </row>
    <row r="49" spans="1:21" x14ac:dyDescent="0.2">
      <c r="A49" s="592" t="s">
        <v>105</v>
      </c>
      <c r="B49" s="593"/>
      <c r="C49" s="594"/>
      <c r="D49" s="452" t="s">
        <v>848</v>
      </c>
      <c r="E49" s="452" t="s">
        <v>848</v>
      </c>
      <c r="F49" s="452" t="s">
        <v>848</v>
      </c>
      <c r="G49" s="452" t="s">
        <v>848</v>
      </c>
      <c r="H49" s="68">
        <v>0.3</v>
      </c>
      <c r="I49" s="68">
        <v>0.4</v>
      </c>
      <c r="J49" s="452" t="s">
        <v>848</v>
      </c>
      <c r="K49" s="452" t="s">
        <v>848</v>
      </c>
      <c r="L49" s="452" t="s">
        <v>848</v>
      </c>
      <c r="M49" s="452" t="s">
        <v>848</v>
      </c>
      <c r="N49" s="452" t="s">
        <v>848</v>
      </c>
      <c r="O49" s="452" t="s">
        <v>848</v>
      </c>
      <c r="P49" s="452" t="s">
        <v>848</v>
      </c>
      <c r="Q49" s="452" t="s">
        <v>848</v>
      </c>
      <c r="R49" s="452" t="s">
        <v>848</v>
      </c>
      <c r="S49" s="452" t="s">
        <v>848</v>
      </c>
      <c r="T49" s="452" t="s">
        <v>848</v>
      </c>
      <c r="U49" s="68">
        <v>2.1</v>
      </c>
    </row>
    <row r="50" spans="1:21" x14ac:dyDescent="0.2">
      <c r="A50" s="578" t="s">
        <v>106</v>
      </c>
      <c r="B50" s="579"/>
      <c r="C50" s="579"/>
      <c r="D50" s="452" t="s">
        <v>848</v>
      </c>
      <c r="E50" s="452" t="s">
        <v>848</v>
      </c>
      <c r="F50" s="452" t="s">
        <v>848</v>
      </c>
      <c r="G50" s="452" t="s">
        <v>848</v>
      </c>
      <c r="H50" s="452" t="s">
        <v>848</v>
      </c>
      <c r="I50" s="68">
        <v>0.4</v>
      </c>
      <c r="J50" s="452" t="s">
        <v>848</v>
      </c>
      <c r="K50" s="452" t="s">
        <v>848</v>
      </c>
      <c r="L50" s="68">
        <v>0.1</v>
      </c>
      <c r="M50" s="452" t="s">
        <v>848</v>
      </c>
      <c r="N50" s="452" t="s">
        <v>848</v>
      </c>
      <c r="O50" s="494" t="s">
        <v>851</v>
      </c>
      <c r="P50" s="494" t="s">
        <v>851</v>
      </c>
      <c r="Q50" s="494" t="s">
        <v>851</v>
      </c>
      <c r="R50" s="494" t="s">
        <v>851</v>
      </c>
      <c r="S50" s="494" t="s">
        <v>851</v>
      </c>
      <c r="T50" s="494" t="s">
        <v>851</v>
      </c>
      <c r="U50" s="494" t="s">
        <v>851</v>
      </c>
    </row>
    <row r="51" spans="1:21" x14ac:dyDescent="0.2">
      <c r="A51" s="592" t="s">
        <v>25</v>
      </c>
      <c r="B51" s="593"/>
      <c r="C51" s="594"/>
      <c r="D51" s="452" t="s">
        <v>848</v>
      </c>
      <c r="E51" s="452" t="s">
        <v>848</v>
      </c>
      <c r="F51" s="68">
        <v>2.2999999999999998</v>
      </c>
      <c r="G51" s="68">
        <v>7.8</v>
      </c>
      <c r="H51" s="68">
        <v>6.3</v>
      </c>
      <c r="I51" s="68">
        <v>2.8</v>
      </c>
      <c r="J51" s="68">
        <v>2</v>
      </c>
      <c r="K51" s="68">
        <v>4</v>
      </c>
      <c r="L51" s="68">
        <v>2.8</v>
      </c>
      <c r="M51" s="68">
        <v>2.1</v>
      </c>
      <c r="N51" s="68">
        <v>0.5</v>
      </c>
      <c r="O51" s="68">
        <v>1.4</v>
      </c>
      <c r="P51" s="68">
        <v>3.2</v>
      </c>
      <c r="Q51" s="68">
        <v>2.35</v>
      </c>
      <c r="R51" s="68">
        <v>3.3</v>
      </c>
      <c r="S51" s="68">
        <v>1.71</v>
      </c>
      <c r="T51" s="68">
        <v>1.7</v>
      </c>
      <c r="U51" s="68">
        <v>4.25</v>
      </c>
    </row>
    <row r="52" spans="1:21" x14ac:dyDescent="0.2">
      <c r="A52" s="578" t="s">
        <v>107</v>
      </c>
      <c r="B52" s="579"/>
      <c r="C52" s="579"/>
      <c r="D52" s="452" t="s">
        <v>848</v>
      </c>
      <c r="E52" s="452" t="s">
        <v>848</v>
      </c>
      <c r="F52" s="452" t="s">
        <v>848</v>
      </c>
      <c r="G52" s="68">
        <v>2.4</v>
      </c>
      <c r="H52" s="68">
        <v>1.9</v>
      </c>
      <c r="I52" s="68">
        <v>7.1</v>
      </c>
      <c r="J52" s="68">
        <v>4.9000000000000004</v>
      </c>
      <c r="K52" s="452" t="s">
        <v>848</v>
      </c>
      <c r="L52" s="452" t="s">
        <v>848</v>
      </c>
      <c r="M52" s="68">
        <v>2.2999999999999998</v>
      </c>
      <c r="N52" s="452" t="s">
        <v>848</v>
      </c>
      <c r="O52" s="68">
        <v>0.7</v>
      </c>
      <c r="P52" s="68">
        <v>2.2000000000000002</v>
      </c>
      <c r="Q52" s="68">
        <v>1.21</v>
      </c>
      <c r="R52" s="68">
        <v>2.95</v>
      </c>
      <c r="S52" s="68">
        <v>0.2</v>
      </c>
      <c r="T52" s="68">
        <v>2.0499999999999998</v>
      </c>
      <c r="U52" s="68">
        <v>0.7</v>
      </c>
    </row>
    <row r="53" spans="1:21" x14ac:dyDescent="0.2">
      <c r="A53" s="578" t="s">
        <v>108</v>
      </c>
      <c r="B53" s="579"/>
      <c r="C53" s="579"/>
      <c r="D53" s="452" t="s">
        <v>848</v>
      </c>
      <c r="E53" s="452" t="s">
        <v>848</v>
      </c>
      <c r="F53" s="452" t="s">
        <v>848</v>
      </c>
      <c r="G53" s="68">
        <v>0.6</v>
      </c>
      <c r="H53" s="452" t="s">
        <v>848</v>
      </c>
      <c r="I53" s="452" t="s">
        <v>848</v>
      </c>
      <c r="J53" s="452" t="s">
        <v>848</v>
      </c>
      <c r="K53" s="452" t="s">
        <v>848</v>
      </c>
      <c r="L53" s="452" t="s">
        <v>848</v>
      </c>
      <c r="M53" s="452" t="s">
        <v>848</v>
      </c>
      <c r="N53" s="452" t="s">
        <v>848</v>
      </c>
      <c r="O53" s="494" t="s">
        <v>851</v>
      </c>
      <c r="P53" s="494" t="s">
        <v>851</v>
      </c>
      <c r="Q53" s="494" t="s">
        <v>851</v>
      </c>
      <c r="R53" s="494" t="s">
        <v>851</v>
      </c>
      <c r="S53" s="494" t="s">
        <v>851</v>
      </c>
      <c r="T53" s="494" t="s">
        <v>851</v>
      </c>
      <c r="U53" s="494" t="s">
        <v>851</v>
      </c>
    </row>
    <row r="54" spans="1:21" x14ac:dyDescent="0.2">
      <c r="A54" s="575" t="s">
        <v>26</v>
      </c>
      <c r="B54" s="576"/>
      <c r="C54" s="577"/>
      <c r="D54" s="452" t="s">
        <v>848</v>
      </c>
      <c r="E54" s="71">
        <v>3</v>
      </c>
      <c r="F54" s="71">
        <v>7.1</v>
      </c>
      <c r="G54" s="71">
        <v>7.1</v>
      </c>
      <c r="H54" s="71">
        <v>7</v>
      </c>
      <c r="I54" s="71">
        <v>2.8</v>
      </c>
      <c r="J54" s="71">
        <v>6.9</v>
      </c>
      <c r="K54" s="71">
        <v>6.9</v>
      </c>
      <c r="L54" s="71">
        <v>4.3</v>
      </c>
      <c r="M54" s="71">
        <v>4.4000000000000004</v>
      </c>
      <c r="N54" s="452" t="s">
        <v>848</v>
      </c>
      <c r="O54" s="71">
        <v>17.18</v>
      </c>
      <c r="P54" s="71">
        <v>6.15</v>
      </c>
      <c r="Q54" s="71">
        <v>7.06</v>
      </c>
      <c r="R54" s="71">
        <v>5.3</v>
      </c>
      <c r="S54" s="71">
        <v>5.91</v>
      </c>
      <c r="T54" s="71">
        <v>0.5</v>
      </c>
      <c r="U54" s="71">
        <v>1.24</v>
      </c>
    </row>
    <row r="55" spans="1:21" x14ac:dyDescent="0.2">
      <c r="A55" s="578" t="s">
        <v>109</v>
      </c>
      <c r="B55" s="579"/>
      <c r="C55" s="579"/>
      <c r="D55" s="452" t="s">
        <v>848</v>
      </c>
      <c r="E55" s="452" t="s">
        <v>848</v>
      </c>
      <c r="F55" s="452" t="s">
        <v>848</v>
      </c>
      <c r="G55" s="452" t="s">
        <v>848</v>
      </c>
      <c r="H55" s="452" t="s">
        <v>848</v>
      </c>
      <c r="I55" s="452" t="s">
        <v>848</v>
      </c>
      <c r="J55" s="452" t="s">
        <v>848</v>
      </c>
      <c r="K55" s="452" t="s">
        <v>848</v>
      </c>
      <c r="L55" s="452" t="s">
        <v>848</v>
      </c>
      <c r="M55" s="71">
        <v>0.2</v>
      </c>
      <c r="N55" s="452" t="s">
        <v>848</v>
      </c>
      <c r="O55" s="494" t="s">
        <v>851</v>
      </c>
      <c r="P55" s="494" t="s">
        <v>851</v>
      </c>
      <c r="Q55" s="494" t="s">
        <v>851</v>
      </c>
      <c r="R55" s="494" t="s">
        <v>851</v>
      </c>
      <c r="S55" s="494" t="s">
        <v>851</v>
      </c>
      <c r="T55" s="494" t="s">
        <v>851</v>
      </c>
      <c r="U55" s="494" t="s">
        <v>851</v>
      </c>
    </row>
    <row r="56" spans="1:21" x14ac:dyDescent="0.2">
      <c r="A56" s="578" t="s">
        <v>110</v>
      </c>
      <c r="B56" s="579"/>
      <c r="C56" s="579"/>
      <c r="D56" s="452" t="s">
        <v>848</v>
      </c>
      <c r="E56" s="452" t="s">
        <v>848</v>
      </c>
      <c r="F56" s="71">
        <v>1.2</v>
      </c>
      <c r="G56" s="452" t="s">
        <v>848</v>
      </c>
      <c r="H56" s="71">
        <v>0.3</v>
      </c>
      <c r="I56" s="71">
        <v>1.3</v>
      </c>
      <c r="J56" s="452" t="s">
        <v>848</v>
      </c>
      <c r="K56" s="71">
        <v>2.2999999999999998</v>
      </c>
      <c r="L56" s="452" t="s">
        <v>848</v>
      </c>
      <c r="M56" s="71">
        <v>0.2</v>
      </c>
      <c r="N56" s="452" t="s">
        <v>848</v>
      </c>
      <c r="O56" s="494" t="s">
        <v>851</v>
      </c>
      <c r="P56" s="71">
        <v>2</v>
      </c>
      <c r="Q56" s="494" t="s">
        <v>851</v>
      </c>
      <c r="R56" s="494" t="s">
        <v>851</v>
      </c>
      <c r="S56" s="494" t="s">
        <v>851</v>
      </c>
      <c r="T56" s="494" t="s">
        <v>851</v>
      </c>
      <c r="U56" s="494" t="s">
        <v>851</v>
      </c>
    </row>
    <row r="57" spans="1:21" x14ac:dyDescent="0.2">
      <c r="A57" s="575" t="s">
        <v>111</v>
      </c>
      <c r="B57" s="576"/>
      <c r="C57" s="577"/>
      <c r="D57" s="452" t="s">
        <v>848</v>
      </c>
      <c r="E57" s="452" t="s">
        <v>848</v>
      </c>
      <c r="F57" s="452" t="s">
        <v>848</v>
      </c>
      <c r="G57" s="452" t="s">
        <v>848</v>
      </c>
      <c r="H57" s="71">
        <v>0.2</v>
      </c>
      <c r="I57" s="452" t="s">
        <v>848</v>
      </c>
      <c r="J57" s="452" t="s">
        <v>848</v>
      </c>
      <c r="K57" s="71">
        <v>0.1</v>
      </c>
      <c r="L57" s="452" t="s">
        <v>848</v>
      </c>
      <c r="M57" s="452" t="s">
        <v>848</v>
      </c>
      <c r="N57" s="452" t="s">
        <v>848</v>
      </c>
      <c r="O57" s="494" t="s">
        <v>851</v>
      </c>
      <c r="P57" s="494" t="s">
        <v>851</v>
      </c>
      <c r="Q57" s="494" t="s">
        <v>851</v>
      </c>
      <c r="R57" s="494" t="s">
        <v>851</v>
      </c>
      <c r="S57" s="494" t="s">
        <v>851</v>
      </c>
      <c r="T57" s="494" t="s">
        <v>851</v>
      </c>
      <c r="U57" s="494" t="s">
        <v>851</v>
      </c>
    </row>
    <row r="58" spans="1:21" x14ac:dyDescent="0.2">
      <c r="A58" s="575" t="s">
        <v>112</v>
      </c>
      <c r="B58" s="576"/>
      <c r="C58" s="577"/>
      <c r="D58" s="452" t="s">
        <v>848</v>
      </c>
      <c r="E58" s="452" t="s">
        <v>848</v>
      </c>
      <c r="F58" s="452" t="s">
        <v>848</v>
      </c>
      <c r="G58" s="71">
        <v>0.7</v>
      </c>
      <c r="H58" s="452" t="s">
        <v>848</v>
      </c>
      <c r="I58" s="71">
        <v>0.7</v>
      </c>
      <c r="J58" s="452" t="s">
        <v>848</v>
      </c>
      <c r="K58" s="452" t="s">
        <v>848</v>
      </c>
      <c r="L58" s="71">
        <v>0.7</v>
      </c>
      <c r="M58" s="452" t="s">
        <v>848</v>
      </c>
      <c r="N58" s="452" t="s">
        <v>848</v>
      </c>
      <c r="O58" s="494" t="s">
        <v>851</v>
      </c>
      <c r="P58" s="494" t="s">
        <v>851</v>
      </c>
      <c r="Q58" s="494" t="s">
        <v>851</v>
      </c>
      <c r="R58" s="494" t="s">
        <v>851</v>
      </c>
      <c r="S58" s="494" t="s">
        <v>851</v>
      </c>
      <c r="T58" s="494" t="s">
        <v>851</v>
      </c>
      <c r="U58" s="494" t="s">
        <v>851</v>
      </c>
    </row>
    <row r="59" spans="1:21" x14ac:dyDescent="0.2">
      <c r="A59" s="575" t="s">
        <v>28</v>
      </c>
      <c r="B59" s="576"/>
      <c r="C59" s="577"/>
      <c r="D59" s="452" t="s">
        <v>848</v>
      </c>
      <c r="E59" s="452" t="s">
        <v>848</v>
      </c>
      <c r="F59" s="452" t="s">
        <v>848</v>
      </c>
      <c r="G59" s="71">
        <v>0.6</v>
      </c>
      <c r="H59" s="452" t="s">
        <v>848</v>
      </c>
      <c r="I59" s="452" t="s">
        <v>848</v>
      </c>
      <c r="J59" s="71">
        <v>2</v>
      </c>
      <c r="K59" s="71">
        <v>0.6</v>
      </c>
      <c r="L59" s="452" t="s">
        <v>848</v>
      </c>
      <c r="M59" s="452" t="s">
        <v>848</v>
      </c>
      <c r="N59" s="452" t="s">
        <v>848</v>
      </c>
      <c r="O59" s="494" t="s">
        <v>851</v>
      </c>
      <c r="P59" s="494" t="s">
        <v>851</v>
      </c>
      <c r="Q59" s="494" t="s">
        <v>851</v>
      </c>
      <c r="R59" s="494" t="s">
        <v>851</v>
      </c>
      <c r="S59" s="494" t="s">
        <v>851</v>
      </c>
      <c r="T59" s="494" t="s">
        <v>851</v>
      </c>
      <c r="U59" s="494" t="s">
        <v>851</v>
      </c>
    </row>
    <row r="60" spans="1:21" x14ac:dyDescent="0.2">
      <c r="A60" s="575" t="s">
        <v>113</v>
      </c>
      <c r="B60" s="576"/>
      <c r="C60" s="577"/>
      <c r="D60" s="452" t="s">
        <v>848</v>
      </c>
      <c r="E60" s="452" t="s">
        <v>848</v>
      </c>
      <c r="F60" s="452" t="s">
        <v>848</v>
      </c>
      <c r="G60" s="452" t="s">
        <v>848</v>
      </c>
      <c r="H60" s="71">
        <v>1</v>
      </c>
      <c r="I60" s="71">
        <v>0.1</v>
      </c>
      <c r="J60" s="452" t="s">
        <v>848</v>
      </c>
      <c r="K60" s="452" t="s">
        <v>848</v>
      </c>
      <c r="L60" s="452" t="s">
        <v>848</v>
      </c>
      <c r="M60" s="452" t="s">
        <v>848</v>
      </c>
      <c r="N60" s="452" t="s">
        <v>848</v>
      </c>
      <c r="O60" s="494" t="s">
        <v>851</v>
      </c>
      <c r="P60" s="494" t="s">
        <v>851</v>
      </c>
      <c r="Q60" s="494" t="s">
        <v>851</v>
      </c>
      <c r="R60" s="494" t="s">
        <v>851</v>
      </c>
      <c r="S60" s="494" t="s">
        <v>851</v>
      </c>
      <c r="T60" s="494" t="s">
        <v>851</v>
      </c>
      <c r="U60" s="494" t="s">
        <v>851</v>
      </c>
    </row>
    <row r="61" spans="1:21" x14ac:dyDescent="0.2">
      <c r="A61" s="575" t="s">
        <v>30</v>
      </c>
      <c r="B61" s="576"/>
      <c r="C61" s="577"/>
      <c r="D61" s="452" t="s">
        <v>848</v>
      </c>
      <c r="E61" s="452" t="s">
        <v>848</v>
      </c>
      <c r="F61" s="452" t="s">
        <v>848</v>
      </c>
      <c r="G61" s="452" t="s">
        <v>848</v>
      </c>
      <c r="H61" s="452" t="s">
        <v>848</v>
      </c>
      <c r="I61" s="452" t="s">
        <v>848</v>
      </c>
      <c r="J61" s="452" t="s">
        <v>848</v>
      </c>
      <c r="K61" s="452" t="s">
        <v>848</v>
      </c>
      <c r="L61" s="452" t="s">
        <v>848</v>
      </c>
      <c r="M61" s="71">
        <v>0.2</v>
      </c>
      <c r="N61" s="452" t="s">
        <v>848</v>
      </c>
      <c r="O61" s="494" t="s">
        <v>851</v>
      </c>
      <c r="P61" s="494" t="s">
        <v>851</v>
      </c>
      <c r="Q61" s="494" t="s">
        <v>851</v>
      </c>
      <c r="R61" s="494" t="s">
        <v>851</v>
      </c>
      <c r="S61" s="494" t="s">
        <v>851</v>
      </c>
      <c r="T61" s="494" t="s">
        <v>851</v>
      </c>
      <c r="U61" s="494" t="s">
        <v>851</v>
      </c>
    </row>
    <row r="62" spans="1:21" x14ac:dyDescent="0.2">
      <c r="A62" s="578" t="s">
        <v>769</v>
      </c>
      <c r="B62" s="579"/>
      <c r="C62" s="579"/>
      <c r="D62" s="452" t="s">
        <v>848</v>
      </c>
      <c r="E62" s="452" t="s">
        <v>848</v>
      </c>
      <c r="F62" s="452" t="s">
        <v>848</v>
      </c>
      <c r="G62" s="452" t="s">
        <v>848</v>
      </c>
      <c r="H62" s="110">
        <v>2</v>
      </c>
      <c r="I62" s="71">
        <v>0.1</v>
      </c>
      <c r="J62" s="71">
        <v>0.5</v>
      </c>
      <c r="K62" s="71">
        <v>0.5</v>
      </c>
      <c r="L62" s="71">
        <v>0.5</v>
      </c>
      <c r="M62" s="71">
        <v>4.5999999999999996</v>
      </c>
      <c r="N62" s="71">
        <v>3.1</v>
      </c>
      <c r="O62" s="71">
        <v>0.2</v>
      </c>
      <c r="P62" s="494" t="s">
        <v>851</v>
      </c>
      <c r="Q62" s="71">
        <v>2.1</v>
      </c>
      <c r="R62" s="71">
        <v>3.6</v>
      </c>
      <c r="S62" s="71">
        <v>2.63</v>
      </c>
      <c r="T62" s="71">
        <v>0.9</v>
      </c>
      <c r="U62" s="71">
        <v>1.86</v>
      </c>
    </row>
    <row r="63" spans="1:21" x14ac:dyDescent="0.2">
      <c r="A63" s="575" t="s">
        <v>33</v>
      </c>
      <c r="B63" s="576"/>
      <c r="C63" s="577"/>
      <c r="D63" s="452" t="s">
        <v>848</v>
      </c>
      <c r="E63" s="452" t="s">
        <v>848</v>
      </c>
      <c r="F63" s="452" t="s">
        <v>848</v>
      </c>
      <c r="G63" s="71">
        <v>4.8</v>
      </c>
      <c r="H63" s="452" t="s">
        <v>848</v>
      </c>
      <c r="I63" s="452" t="s">
        <v>848</v>
      </c>
      <c r="J63" s="452" t="s">
        <v>848</v>
      </c>
      <c r="K63" s="71">
        <v>9.1</v>
      </c>
      <c r="L63" s="71">
        <v>2.6</v>
      </c>
      <c r="M63" s="71">
        <v>0.4</v>
      </c>
      <c r="N63" s="452" t="s">
        <v>848</v>
      </c>
      <c r="O63" s="494" t="s">
        <v>851</v>
      </c>
      <c r="P63" s="494" t="s">
        <v>851</v>
      </c>
      <c r="Q63" s="494" t="s">
        <v>851</v>
      </c>
      <c r="R63" s="494" t="s">
        <v>851</v>
      </c>
      <c r="S63" s="494" t="s">
        <v>851</v>
      </c>
      <c r="T63" s="494" t="s">
        <v>851</v>
      </c>
      <c r="U63" s="494" t="s">
        <v>851</v>
      </c>
    </row>
    <row r="64" spans="1:21" x14ac:dyDescent="0.2">
      <c r="A64" s="578" t="s">
        <v>34</v>
      </c>
      <c r="B64" s="579"/>
      <c r="C64" s="579"/>
      <c r="D64" s="452" t="s">
        <v>848</v>
      </c>
      <c r="E64" s="452" t="s">
        <v>848</v>
      </c>
      <c r="F64" s="452" t="s">
        <v>848</v>
      </c>
      <c r="G64" s="452" t="s">
        <v>848</v>
      </c>
      <c r="H64" s="71">
        <v>3</v>
      </c>
      <c r="I64" s="71">
        <v>3.7</v>
      </c>
      <c r="J64" s="71">
        <v>1.1000000000000001</v>
      </c>
      <c r="K64" s="71">
        <v>3.1</v>
      </c>
      <c r="L64" s="71">
        <v>1.3</v>
      </c>
      <c r="M64" s="452" t="s">
        <v>848</v>
      </c>
      <c r="N64" s="452" t="s">
        <v>848</v>
      </c>
      <c r="O64" s="494" t="s">
        <v>851</v>
      </c>
      <c r="P64" s="494" t="s">
        <v>851</v>
      </c>
      <c r="Q64" s="494" t="s">
        <v>851</v>
      </c>
      <c r="R64" s="494" t="s">
        <v>851</v>
      </c>
      <c r="S64" s="494" t="s">
        <v>851</v>
      </c>
      <c r="T64" s="494" t="s">
        <v>851</v>
      </c>
      <c r="U64" s="494" t="s">
        <v>851</v>
      </c>
    </row>
    <row r="65" spans="1:21" x14ac:dyDescent="0.2">
      <c r="A65" s="575" t="s">
        <v>79</v>
      </c>
      <c r="B65" s="576"/>
      <c r="C65" s="577"/>
      <c r="D65" s="452" t="s">
        <v>848</v>
      </c>
      <c r="E65" s="452" t="s">
        <v>848</v>
      </c>
      <c r="F65" s="452" t="s">
        <v>848</v>
      </c>
      <c r="G65" s="452" t="s">
        <v>848</v>
      </c>
      <c r="H65" s="110">
        <v>0.2</v>
      </c>
      <c r="I65" s="71">
        <v>0.1</v>
      </c>
      <c r="J65" s="71">
        <v>0.2</v>
      </c>
      <c r="K65" s="452" t="s">
        <v>848</v>
      </c>
      <c r="L65" s="71">
        <v>0.5</v>
      </c>
      <c r="M65" s="452" t="s">
        <v>848</v>
      </c>
      <c r="N65" s="452" t="s">
        <v>848</v>
      </c>
      <c r="O65" s="494" t="s">
        <v>851</v>
      </c>
      <c r="P65" s="494" t="s">
        <v>851</v>
      </c>
      <c r="Q65" s="494" t="s">
        <v>851</v>
      </c>
      <c r="R65" s="494" t="s">
        <v>851</v>
      </c>
      <c r="S65" s="494" t="s">
        <v>851</v>
      </c>
      <c r="T65" s="494" t="s">
        <v>851</v>
      </c>
      <c r="U65" s="494" t="s">
        <v>851</v>
      </c>
    </row>
    <row r="66" spans="1:21" x14ac:dyDescent="0.2">
      <c r="A66" s="578" t="s">
        <v>114</v>
      </c>
      <c r="B66" s="579"/>
      <c r="C66" s="579"/>
      <c r="D66" s="452" t="s">
        <v>848</v>
      </c>
      <c r="E66" s="452" t="s">
        <v>848</v>
      </c>
      <c r="F66" s="452" t="s">
        <v>848</v>
      </c>
      <c r="G66" s="452" t="s">
        <v>848</v>
      </c>
      <c r="H66" s="452" t="s">
        <v>848</v>
      </c>
      <c r="I66" s="452" t="s">
        <v>848</v>
      </c>
      <c r="J66" s="452" t="s">
        <v>848</v>
      </c>
      <c r="K66" s="71">
        <v>2.8</v>
      </c>
      <c r="L66" s="71">
        <v>1.3</v>
      </c>
      <c r="M66" s="452" t="s">
        <v>848</v>
      </c>
      <c r="N66" s="452" t="s">
        <v>848</v>
      </c>
      <c r="O66" s="494" t="s">
        <v>851</v>
      </c>
      <c r="P66" s="494" t="s">
        <v>851</v>
      </c>
      <c r="Q66" s="494" t="s">
        <v>851</v>
      </c>
      <c r="R66" s="494" t="s">
        <v>851</v>
      </c>
      <c r="S66" s="494" t="s">
        <v>851</v>
      </c>
      <c r="T66" s="494" t="s">
        <v>851</v>
      </c>
      <c r="U66" s="494" t="s">
        <v>851</v>
      </c>
    </row>
    <row r="67" spans="1:21" x14ac:dyDescent="0.2">
      <c r="A67" s="578" t="s">
        <v>115</v>
      </c>
      <c r="B67" s="579"/>
      <c r="C67" s="579"/>
      <c r="D67" s="452" t="s">
        <v>848</v>
      </c>
      <c r="E67" s="452" t="s">
        <v>848</v>
      </c>
      <c r="F67" s="452" t="s">
        <v>848</v>
      </c>
      <c r="G67" s="452" t="s">
        <v>848</v>
      </c>
      <c r="H67" s="110">
        <v>0.1</v>
      </c>
      <c r="I67" s="71">
        <v>0.8</v>
      </c>
      <c r="J67" s="71">
        <v>0.2</v>
      </c>
      <c r="K67" s="71">
        <v>0.1</v>
      </c>
      <c r="L67" s="71">
        <v>0.1</v>
      </c>
      <c r="M67" s="452" t="s">
        <v>848</v>
      </c>
      <c r="N67" s="452" t="s">
        <v>848</v>
      </c>
      <c r="O67" s="494" t="s">
        <v>851</v>
      </c>
      <c r="P67" s="494" t="s">
        <v>851</v>
      </c>
      <c r="Q67" s="494" t="s">
        <v>851</v>
      </c>
      <c r="R67" s="494" t="s">
        <v>851</v>
      </c>
      <c r="S67" s="494" t="s">
        <v>851</v>
      </c>
      <c r="T67" s="494" t="s">
        <v>851</v>
      </c>
      <c r="U67" s="494" t="s">
        <v>851</v>
      </c>
    </row>
    <row r="68" spans="1:21" x14ac:dyDescent="0.2">
      <c r="A68" s="575" t="s">
        <v>761</v>
      </c>
      <c r="B68" s="576"/>
      <c r="C68" s="577"/>
      <c r="D68" s="70">
        <v>40</v>
      </c>
      <c r="E68" s="71">
        <v>15</v>
      </c>
      <c r="F68" s="452" t="s">
        <v>848</v>
      </c>
      <c r="G68" s="71">
        <v>48.36</v>
      </c>
      <c r="H68" s="71">
        <v>38.71</v>
      </c>
      <c r="I68" s="71">
        <v>18.12</v>
      </c>
      <c r="J68" s="71">
        <v>28.68</v>
      </c>
      <c r="K68" s="71">
        <v>10.81</v>
      </c>
      <c r="L68" s="71">
        <v>19.7</v>
      </c>
      <c r="M68" s="71">
        <v>27.2</v>
      </c>
      <c r="N68" s="71">
        <v>2.4</v>
      </c>
      <c r="O68" s="71">
        <v>0.9</v>
      </c>
      <c r="P68" s="71">
        <v>1.2</v>
      </c>
      <c r="Q68" s="71">
        <v>6.67</v>
      </c>
      <c r="R68" s="71">
        <v>8.52</v>
      </c>
      <c r="S68" s="71">
        <v>7.31</v>
      </c>
      <c r="T68" s="71">
        <v>13.3</v>
      </c>
      <c r="U68" s="71">
        <v>6.09</v>
      </c>
    </row>
    <row r="69" spans="1:21" x14ac:dyDescent="0.2">
      <c r="A69" s="575" t="s">
        <v>766</v>
      </c>
      <c r="B69" s="576"/>
      <c r="C69" s="577"/>
      <c r="D69" s="452" t="s">
        <v>848</v>
      </c>
      <c r="E69" s="452" t="s">
        <v>848</v>
      </c>
      <c r="F69" s="71">
        <v>11.05</v>
      </c>
      <c r="G69" s="452" t="s">
        <v>848</v>
      </c>
      <c r="H69" s="452" t="s">
        <v>848</v>
      </c>
      <c r="I69" s="452" t="s">
        <v>848</v>
      </c>
      <c r="J69" s="71">
        <v>8</v>
      </c>
      <c r="K69" s="71">
        <v>12.3</v>
      </c>
      <c r="L69" s="452" t="s">
        <v>848</v>
      </c>
      <c r="M69" s="452" t="s">
        <v>848</v>
      </c>
      <c r="N69" s="452" t="s">
        <v>848</v>
      </c>
      <c r="O69" s="494" t="s">
        <v>851</v>
      </c>
      <c r="P69" s="494" t="s">
        <v>851</v>
      </c>
      <c r="Q69" s="494" t="s">
        <v>851</v>
      </c>
      <c r="R69" s="494" t="s">
        <v>851</v>
      </c>
      <c r="S69" s="494" t="s">
        <v>851</v>
      </c>
      <c r="T69" s="494" t="s">
        <v>851</v>
      </c>
      <c r="U69" s="494" t="s">
        <v>851</v>
      </c>
    </row>
    <row r="70" spans="1:21" x14ac:dyDescent="0.2">
      <c r="A70" s="575" t="s">
        <v>767</v>
      </c>
      <c r="B70" s="576"/>
      <c r="C70" s="577"/>
      <c r="D70" s="452" t="s">
        <v>848</v>
      </c>
      <c r="E70" s="71">
        <v>5</v>
      </c>
      <c r="F70" s="71">
        <v>5.6</v>
      </c>
      <c r="G70" s="71">
        <v>3.2</v>
      </c>
      <c r="H70" s="71">
        <v>14.1</v>
      </c>
      <c r="I70" s="71">
        <v>8.5</v>
      </c>
      <c r="J70" s="71">
        <v>3.9</v>
      </c>
      <c r="K70" s="71">
        <v>1</v>
      </c>
      <c r="L70" s="71">
        <v>0.3</v>
      </c>
      <c r="M70" s="71">
        <v>7.2</v>
      </c>
      <c r="N70" s="71">
        <v>0.6</v>
      </c>
      <c r="O70" s="71">
        <v>0.4</v>
      </c>
      <c r="P70" s="71">
        <v>0.2</v>
      </c>
      <c r="Q70" s="71">
        <v>1.95</v>
      </c>
      <c r="R70" s="71">
        <v>1.4</v>
      </c>
      <c r="S70" s="71">
        <v>1.62</v>
      </c>
      <c r="T70" s="71">
        <v>1.1499999999999999</v>
      </c>
      <c r="U70" s="71">
        <v>0.77</v>
      </c>
    </row>
    <row r="71" spans="1:21" x14ac:dyDescent="0.2">
      <c r="A71" s="575" t="s">
        <v>770</v>
      </c>
      <c r="B71" s="576"/>
      <c r="C71" s="577"/>
      <c r="D71" s="452" t="s">
        <v>848</v>
      </c>
      <c r="E71" s="452" t="s">
        <v>848</v>
      </c>
      <c r="F71" s="452" t="s">
        <v>848</v>
      </c>
      <c r="G71" s="452" t="s">
        <v>848</v>
      </c>
      <c r="H71" s="452" t="s">
        <v>848</v>
      </c>
      <c r="I71" s="452" t="s">
        <v>848</v>
      </c>
      <c r="J71" s="71">
        <v>0.1</v>
      </c>
      <c r="K71" s="452" t="s">
        <v>848</v>
      </c>
      <c r="L71" s="452" t="s">
        <v>848</v>
      </c>
      <c r="M71" s="452" t="s">
        <v>848</v>
      </c>
      <c r="N71" s="452" t="s">
        <v>848</v>
      </c>
      <c r="O71" s="494" t="s">
        <v>851</v>
      </c>
      <c r="P71" s="494" t="s">
        <v>851</v>
      </c>
      <c r="Q71" s="494" t="s">
        <v>851</v>
      </c>
      <c r="R71" s="494" t="s">
        <v>851</v>
      </c>
      <c r="S71" s="494" t="s">
        <v>851</v>
      </c>
      <c r="T71" s="494" t="s">
        <v>851</v>
      </c>
      <c r="U71" s="494" t="s">
        <v>851</v>
      </c>
    </row>
    <row r="72" spans="1:21" x14ac:dyDescent="0.2">
      <c r="A72" s="575" t="s">
        <v>763</v>
      </c>
      <c r="B72" s="576"/>
      <c r="C72" s="577"/>
      <c r="D72" s="452" t="s">
        <v>848</v>
      </c>
      <c r="E72" s="452" t="s">
        <v>848</v>
      </c>
      <c r="F72" s="452" t="s">
        <v>848</v>
      </c>
      <c r="G72" s="71">
        <v>9.3000000000000007</v>
      </c>
      <c r="H72" s="71">
        <v>4.4000000000000004</v>
      </c>
      <c r="I72" s="71">
        <v>3.5</v>
      </c>
      <c r="J72" s="71">
        <v>3.8</v>
      </c>
      <c r="K72" s="71">
        <v>10.5</v>
      </c>
      <c r="L72" s="71">
        <v>5</v>
      </c>
      <c r="M72" s="71">
        <v>2</v>
      </c>
      <c r="N72" s="71">
        <v>0.6</v>
      </c>
      <c r="O72" s="71">
        <v>10</v>
      </c>
      <c r="P72" s="71">
        <v>1.6</v>
      </c>
      <c r="Q72" s="71">
        <v>4.6500000000000004</v>
      </c>
      <c r="R72" s="71">
        <v>1.19</v>
      </c>
      <c r="S72" s="71">
        <v>0.62</v>
      </c>
      <c r="T72" s="71">
        <v>0.41</v>
      </c>
      <c r="U72" s="71">
        <v>3.01</v>
      </c>
    </row>
    <row r="73" spans="1:21" x14ac:dyDescent="0.2">
      <c r="A73" s="578" t="s">
        <v>117</v>
      </c>
      <c r="B73" s="579"/>
      <c r="C73" s="579"/>
      <c r="D73" s="452" t="s">
        <v>848</v>
      </c>
      <c r="E73" s="452" t="s">
        <v>848</v>
      </c>
      <c r="F73" s="452" t="s">
        <v>848</v>
      </c>
      <c r="G73" s="452" t="s">
        <v>848</v>
      </c>
      <c r="H73" s="452" t="s">
        <v>848</v>
      </c>
      <c r="I73" s="70">
        <v>1.4</v>
      </c>
      <c r="J73" s="71">
        <v>4.5999999999999996</v>
      </c>
      <c r="K73" s="452" t="s">
        <v>848</v>
      </c>
      <c r="L73" s="452" t="s">
        <v>848</v>
      </c>
      <c r="M73" s="452" t="s">
        <v>848</v>
      </c>
      <c r="N73" s="452" t="s">
        <v>848</v>
      </c>
      <c r="O73" s="494" t="s">
        <v>851</v>
      </c>
      <c r="P73" s="494" t="s">
        <v>851</v>
      </c>
      <c r="Q73" s="494" t="s">
        <v>851</v>
      </c>
      <c r="R73" s="494" t="s">
        <v>851</v>
      </c>
      <c r="S73" s="494" t="s">
        <v>851</v>
      </c>
      <c r="T73" s="494" t="s">
        <v>851</v>
      </c>
      <c r="U73" s="494" t="s">
        <v>851</v>
      </c>
    </row>
    <row r="74" spans="1:21" x14ac:dyDescent="0.2">
      <c r="A74" s="575" t="s">
        <v>42</v>
      </c>
      <c r="B74" s="576"/>
      <c r="C74" s="577"/>
      <c r="D74" s="452" t="s">
        <v>848</v>
      </c>
      <c r="E74" s="452" t="s">
        <v>848</v>
      </c>
      <c r="F74" s="71">
        <v>0.5</v>
      </c>
      <c r="G74" s="452" t="s">
        <v>848</v>
      </c>
      <c r="H74" s="71">
        <v>0.1</v>
      </c>
      <c r="I74" s="452" t="s">
        <v>848</v>
      </c>
      <c r="J74" s="452" t="s">
        <v>848</v>
      </c>
      <c r="K74" s="452" t="s">
        <v>848</v>
      </c>
      <c r="L74" s="452" t="s">
        <v>848</v>
      </c>
      <c r="M74" s="452" t="s">
        <v>848</v>
      </c>
      <c r="N74" s="452" t="s">
        <v>848</v>
      </c>
      <c r="O74" s="494" t="s">
        <v>851</v>
      </c>
      <c r="P74" s="494" t="s">
        <v>851</v>
      </c>
      <c r="Q74" s="494" t="s">
        <v>851</v>
      </c>
      <c r="R74" s="494" t="s">
        <v>851</v>
      </c>
      <c r="S74" s="494" t="s">
        <v>851</v>
      </c>
      <c r="T74" s="494" t="s">
        <v>851</v>
      </c>
      <c r="U74" s="494" t="s">
        <v>851</v>
      </c>
    </row>
    <row r="75" spans="1:21" x14ac:dyDescent="0.2">
      <c r="A75" s="575" t="s">
        <v>118</v>
      </c>
      <c r="B75" s="576"/>
      <c r="C75" s="577"/>
      <c r="D75" s="452" t="s">
        <v>848</v>
      </c>
      <c r="E75" s="452" t="s">
        <v>848</v>
      </c>
      <c r="F75" s="452" t="s">
        <v>848</v>
      </c>
      <c r="G75" s="452" t="s">
        <v>848</v>
      </c>
      <c r="H75" s="452" t="s">
        <v>848</v>
      </c>
      <c r="I75" s="452" t="s">
        <v>848</v>
      </c>
      <c r="J75" s="452" t="s">
        <v>848</v>
      </c>
      <c r="K75" s="452" t="s">
        <v>848</v>
      </c>
      <c r="L75" s="70">
        <v>2.1</v>
      </c>
      <c r="M75" s="452" t="s">
        <v>848</v>
      </c>
      <c r="N75" s="452" t="s">
        <v>848</v>
      </c>
      <c r="O75" s="494" t="s">
        <v>851</v>
      </c>
      <c r="P75" s="494" t="s">
        <v>851</v>
      </c>
      <c r="Q75" s="494" t="s">
        <v>851</v>
      </c>
      <c r="R75" s="494" t="s">
        <v>851</v>
      </c>
      <c r="S75" s="494" t="s">
        <v>851</v>
      </c>
      <c r="T75" s="494" t="s">
        <v>851</v>
      </c>
      <c r="U75" s="494" t="s">
        <v>851</v>
      </c>
    </row>
    <row r="76" spans="1:21" x14ac:dyDescent="0.2">
      <c r="A76" s="575" t="s">
        <v>119</v>
      </c>
      <c r="B76" s="576"/>
      <c r="C76" s="577"/>
      <c r="D76" s="452" t="s">
        <v>848</v>
      </c>
      <c r="E76" s="452" t="s">
        <v>848</v>
      </c>
      <c r="F76" s="452" t="s">
        <v>848</v>
      </c>
      <c r="G76" s="452" t="s">
        <v>848</v>
      </c>
      <c r="H76" s="452" t="s">
        <v>848</v>
      </c>
      <c r="I76" s="452" t="s">
        <v>848</v>
      </c>
      <c r="J76" s="452" t="s">
        <v>848</v>
      </c>
      <c r="K76" s="70">
        <v>8.9</v>
      </c>
      <c r="L76" s="452" t="s">
        <v>848</v>
      </c>
      <c r="M76" s="70">
        <v>1</v>
      </c>
      <c r="N76" s="452" t="s">
        <v>848</v>
      </c>
      <c r="O76" s="494" t="s">
        <v>851</v>
      </c>
      <c r="P76" s="158">
        <v>1.6</v>
      </c>
      <c r="Q76" s="494" t="s">
        <v>851</v>
      </c>
      <c r="R76" s="494" t="s">
        <v>851</v>
      </c>
      <c r="S76" s="494" t="s">
        <v>851</v>
      </c>
      <c r="T76" s="494" t="s">
        <v>851</v>
      </c>
      <c r="U76" s="494" t="s">
        <v>851</v>
      </c>
    </row>
    <row r="77" spans="1:21" x14ac:dyDescent="0.2">
      <c r="A77" s="575" t="s">
        <v>120</v>
      </c>
      <c r="B77" s="576"/>
      <c r="C77" s="577"/>
      <c r="D77" s="452" t="s">
        <v>848</v>
      </c>
      <c r="E77" s="452" t="s">
        <v>848</v>
      </c>
      <c r="F77" s="71">
        <v>1.7</v>
      </c>
      <c r="G77" s="452" t="s">
        <v>848</v>
      </c>
      <c r="H77" s="452" t="s">
        <v>848</v>
      </c>
      <c r="I77" s="452" t="s">
        <v>848</v>
      </c>
      <c r="J77" s="452" t="s">
        <v>848</v>
      </c>
      <c r="K77" s="452" t="s">
        <v>848</v>
      </c>
      <c r="L77" s="452" t="s">
        <v>848</v>
      </c>
      <c r="M77" s="452" t="s">
        <v>848</v>
      </c>
      <c r="N77" s="71">
        <v>53.24</v>
      </c>
      <c r="O77" s="494" t="s">
        <v>851</v>
      </c>
      <c r="P77" s="71">
        <v>1.9</v>
      </c>
      <c r="Q77" s="494" t="s">
        <v>851</v>
      </c>
      <c r="R77" s="494" t="s">
        <v>851</v>
      </c>
      <c r="S77" s="494" t="s">
        <v>851</v>
      </c>
      <c r="T77" s="494" t="s">
        <v>851</v>
      </c>
      <c r="U77" s="494" t="s">
        <v>851</v>
      </c>
    </row>
    <row r="78" spans="1:21" ht="13.5" thickBot="1" x14ac:dyDescent="0.25">
      <c r="A78" s="575" t="s">
        <v>43</v>
      </c>
      <c r="B78" s="576"/>
      <c r="C78" s="577"/>
      <c r="D78" s="70">
        <v>35</v>
      </c>
      <c r="E78" s="71">
        <v>8</v>
      </c>
      <c r="F78" s="452" t="s">
        <v>848</v>
      </c>
      <c r="G78" s="452" t="s">
        <v>848</v>
      </c>
      <c r="H78" s="452" t="s">
        <v>848</v>
      </c>
      <c r="I78" s="452" t="s">
        <v>848</v>
      </c>
      <c r="J78" s="452" t="s">
        <v>848</v>
      </c>
      <c r="K78" s="452" t="s">
        <v>848</v>
      </c>
      <c r="L78" s="452" t="s">
        <v>848</v>
      </c>
      <c r="M78" s="452" t="s">
        <v>848</v>
      </c>
      <c r="N78" s="452" t="s">
        <v>848</v>
      </c>
      <c r="O78" s="494" t="s">
        <v>851</v>
      </c>
      <c r="P78" s="494" t="s">
        <v>851</v>
      </c>
      <c r="Q78" s="494" t="s">
        <v>851</v>
      </c>
      <c r="R78" s="494" t="s">
        <v>851</v>
      </c>
      <c r="S78" s="494" t="s">
        <v>851</v>
      </c>
      <c r="T78" s="494" t="s">
        <v>851</v>
      </c>
      <c r="U78" s="494" t="s">
        <v>851</v>
      </c>
    </row>
    <row r="79" spans="1:21" ht="13.5" thickBot="1" x14ac:dyDescent="0.25">
      <c r="A79" s="564" t="s">
        <v>44</v>
      </c>
      <c r="B79" s="565"/>
      <c r="C79" s="566"/>
      <c r="D79" s="161">
        <v>75</v>
      </c>
      <c r="E79" s="162">
        <v>31</v>
      </c>
      <c r="F79" s="162">
        <v>29.45</v>
      </c>
      <c r="G79" s="162">
        <v>84.86</v>
      </c>
      <c r="H79" s="162">
        <v>79.61</v>
      </c>
      <c r="I79" s="162">
        <v>51.82</v>
      </c>
      <c r="J79" s="162">
        <v>66.88</v>
      </c>
      <c r="K79" s="162">
        <v>73.010000000000005</v>
      </c>
      <c r="L79" s="162">
        <v>41.3</v>
      </c>
      <c r="M79" s="162">
        <v>51.8</v>
      </c>
      <c r="N79" s="162">
        <v>60.44</v>
      </c>
      <c r="O79" s="162">
        <v>30.78</v>
      </c>
      <c r="P79" s="162">
        <v>20.05</v>
      </c>
      <c r="Q79" s="162">
        <v>25.99</v>
      </c>
      <c r="R79" s="162">
        <v>26.26</v>
      </c>
      <c r="S79" s="162">
        <v>20</v>
      </c>
      <c r="T79" s="162">
        <v>20.010000000000002</v>
      </c>
      <c r="U79" s="162">
        <v>20.02</v>
      </c>
    </row>
    <row r="80" spans="1:21" x14ac:dyDescent="0.2">
      <c r="A80" s="50" t="s">
        <v>8</v>
      </c>
      <c r="B80" s="51" t="s">
        <v>9</v>
      </c>
      <c r="D80" s="51" t="s">
        <v>768</v>
      </c>
    </row>
    <row r="81" spans="1:5" ht="13.5" thickBot="1" x14ac:dyDescent="0.25"/>
    <row r="82" spans="1:5" ht="13.5" thickBot="1" x14ac:dyDescent="0.25">
      <c r="A82" s="640" t="s">
        <v>45</v>
      </c>
      <c r="B82" s="641"/>
      <c r="C82" s="641"/>
      <c r="D82" s="641" t="s">
        <v>46</v>
      </c>
      <c r="E82" s="642"/>
    </row>
    <row r="83" spans="1:5" x14ac:dyDescent="0.2">
      <c r="A83" s="592" t="s">
        <v>105</v>
      </c>
      <c r="B83" s="593"/>
      <c r="C83" s="593"/>
      <c r="D83" s="594" t="s">
        <v>121</v>
      </c>
      <c r="E83" s="691"/>
    </row>
    <row r="84" spans="1:5" x14ac:dyDescent="0.2">
      <c r="A84" s="575" t="s">
        <v>106</v>
      </c>
      <c r="B84" s="576"/>
      <c r="C84" s="576"/>
      <c r="D84" s="577" t="s">
        <v>122</v>
      </c>
      <c r="E84" s="662"/>
    </row>
    <row r="85" spans="1:5" x14ac:dyDescent="0.2">
      <c r="A85" s="575" t="s">
        <v>25</v>
      </c>
      <c r="B85" s="576"/>
      <c r="C85" s="576"/>
      <c r="D85" s="577" t="s">
        <v>48</v>
      </c>
      <c r="E85" s="662"/>
    </row>
    <row r="86" spans="1:5" x14ac:dyDescent="0.2">
      <c r="A86" s="575" t="s">
        <v>107</v>
      </c>
      <c r="B86" s="576"/>
      <c r="C86" s="576"/>
      <c r="D86" s="577" t="s">
        <v>123</v>
      </c>
      <c r="E86" s="662"/>
    </row>
    <row r="87" spans="1:5" x14ac:dyDescent="0.2">
      <c r="A87" s="575" t="s">
        <v>108</v>
      </c>
      <c r="B87" s="576"/>
      <c r="C87" s="576"/>
      <c r="D87" s="577" t="s">
        <v>124</v>
      </c>
      <c r="E87" s="662"/>
    </row>
    <row r="88" spans="1:5" x14ac:dyDescent="0.2">
      <c r="A88" s="575" t="s">
        <v>26</v>
      </c>
      <c r="B88" s="576"/>
      <c r="C88" s="576"/>
      <c r="D88" s="577" t="s">
        <v>49</v>
      </c>
      <c r="E88" s="662"/>
    </row>
    <row r="89" spans="1:5" x14ac:dyDescent="0.2">
      <c r="A89" s="575" t="s">
        <v>109</v>
      </c>
      <c r="B89" s="576"/>
      <c r="C89" s="576"/>
      <c r="D89" s="577" t="s">
        <v>125</v>
      </c>
      <c r="E89" s="662"/>
    </row>
    <row r="90" spans="1:5" x14ac:dyDescent="0.2">
      <c r="A90" s="575" t="s">
        <v>110</v>
      </c>
      <c r="B90" s="576"/>
      <c r="C90" s="576"/>
      <c r="D90" s="577" t="s">
        <v>126</v>
      </c>
      <c r="E90" s="662"/>
    </row>
    <row r="91" spans="1:5" x14ac:dyDescent="0.2">
      <c r="A91" s="575" t="s">
        <v>111</v>
      </c>
      <c r="B91" s="576"/>
      <c r="C91" s="576"/>
      <c r="D91" s="577" t="s">
        <v>50</v>
      </c>
      <c r="E91" s="662"/>
    </row>
    <row r="92" spans="1:5" x14ac:dyDescent="0.2">
      <c r="A92" s="575" t="s">
        <v>112</v>
      </c>
      <c r="B92" s="576"/>
      <c r="C92" s="576"/>
      <c r="D92" s="577" t="s">
        <v>50</v>
      </c>
      <c r="E92" s="662"/>
    </row>
    <row r="93" spans="1:5" x14ac:dyDescent="0.2">
      <c r="A93" s="575" t="s">
        <v>28</v>
      </c>
      <c r="B93" s="576"/>
      <c r="C93" s="576"/>
      <c r="D93" s="577" t="s">
        <v>51</v>
      </c>
      <c r="E93" s="662"/>
    </row>
    <row r="94" spans="1:5" x14ac:dyDescent="0.2">
      <c r="A94" s="575" t="s">
        <v>113</v>
      </c>
      <c r="B94" s="576"/>
      <c r="C94" s="576"/>
      <c r="D94" s="577" t="s">
        <v>52</v>
      </c>
      <c r="E94" s="662"/>
    </row>
    <row r="95" spans="1:5" x14ac:dyDescent="0.2">
      <c r="A95" s="575" t="s">
        <v>30</v>
      </c>
      <c r="B95" s="576"/>
      <c r="C95" s="576"/>
      <c r="D95" s="577" t="s">
        <v>52</v>
      </c>
      <c r="E95" s="662"/>
    </row>
    <row r="96" spans="1:5" x14ac:dyDescent="0.2">
      <c r="A96" s="575" t="s">
        <v>32</v>
      </c>
      <c r="B96" s="576"/>
      <c r="C96" s="576"/>
      <c r="D96" s="577" t="s">
        <v>53</v>
      </c>
      <c r="E96" s="662"/>
    </row>
    <row r="97" spans="1:5" x14ac:dyDescent="0.2">
      <c r="A97" s="575" t="s">
        <v>33</v>
      </c>
      <c r="B97" s="576"/>
      <c r="C97" s="576"/>
      <c r="D97" s="577" t="s">
        <v>54</v>
      </c>
      <c r="E97" s="662"/>
    </row>
    <row r="98" spans="1:5" x14ac:dyDescent="0.2">
      <c r="A98" s="575" t="s">
        <v>34</v>
      </c>
      <c r="B98" s="576"/>
      <c r="C98" s="576"/>
      <c r="D98" s="577" t="s">
        <v>55</v>
      </c>
      <c r="E98" s="662"/>
    </row>
    <row r="99" spans="1:5" x14ac:dyDescent="0.2">
      <c r="A99" s="575" t="s">
        <v>79</v>
      </c>
      <c r="B99" s="576"/>
      <c r="C99" s="576"/>
      <c r="D99" s="577" t="s">
        <v>85</v>
      </c>
      <c r="E99" s="662"/>
    </row>
    <row r="100" spans="1:5" x14ac:dyDescent="0.2">
      <c r="A100" s="575" t="s">
        <v>114</v>
      </c>
      <c r="B100" s="576"/>
      <c r="C100" s="576"/>
      <c r="D100" s="577" t="s">
        <v>127</v>
      </c>
      <c r="E100" s="662"/>
    </row>
    <row r="101" spans="1:5" x14ac:dyDescent="0.2">
      <c r="A101" s="575" t="s">
        <v>128</v>
      </c>
      <c r="B101" s="576"/>
      <c r="C101" s="576"/>
      <c r="D101" s="577" t="s">
        <v>129</v>
      </c>
      <c r="E101" s="662"/>
    </row>
    <row r="102" spans="1:5" x14ac:dyDescent="0.2">
      <c r="A102" s="575" t="s">
        <v>38</v>
      </c>
      <c r="B102" s="576"/>
      <c r="C102" s="576"/>
      <c r="D102" s="577" t="s">
        <v>59</v>
      </c>
      <c r="E102" s="662"/>
    </row>
    <row r="103" spans="1:5" x14ac:dyDescent="0.2">
      <c r="A103" s="575" t="s">
        <v>80</v>
      </c>
      <c r="B103" s="576"/>
      <c r="C103" s="576"/>
      <c r="D103" s="577" t="s">
        <v>59</v>
      </c>
      <c r="E103" s="662"/>
    </row>
    <row r="104" spans="1:5" x14ac:dyDescent="0.2">
      <c r="A104" s="575" t="s">
        <v>81</v>
      </c>
      <c r="B104" s="576"/>
      <c r="C104" s="576"/>
      <c r="D104" s="577" t="s">
        <v>86</v>
      </c>
      <c r="E104" s="662"/>
    </row>
    <row r="105" spans="1:5" x14ac:dyDescent="0.2">
      <c r="A105" s="575" t="s">
        <v>116</v>
      </c>
      <c r="B105" s="576"/>
      <c r="C105" s="576"/>
      <c r="D105" s="577" t="s">
        <v>130</v>
      </c>
      <c r="E105" s="662"/>
    </row>
    <row r="106" spans="1:5" x14ac:dyDescent="0.2">
      <c r="A106" s="575" t="s">
        <v>40</v>
      </c>
      <c r="B106" s="576"/>
      <c r="C106" s="576"/>
      <c r="D106" s="577" t="s">
        <v>61</v>
      </c>
      <c r="E106" s="662"/>
    </row>
    <row r="107" spans="1:5" x14ac:dyDescent="0.2">
      <c r="A107" s="575" t="s">
        <v>117</v>
      </c>
      <c r="B107" s="576"/>
      <c r="C107" s="576"/>
      <c r="D107" s="576" t="s">
        <v>62</v>
      </c>
      <c r="E107" s="631"/>
    </row>
    <row r="108" spans="1:5" x14ac:dyDescent="0.2">
      <c r="A108" s="575" t="s">
        <v>42</v>
      </c>
      <c r="B108" s="576"/>
      <c r="C108" s="576"/>
      <c r="D108" s="576" t="s">
        <v>62</v>
      </c>
      <c r="E108" s="631"/>
    </row>
    <row r="109" spans="1:5" x14ac:dyDescent="0.2">
      <c r="A109" s="575" t="s">
        <v>118</v>
      </c>
      <c r="B109" s="576"/>
      <c r="C109" s="576"/>
      <c r="D109" s="576" t="s">
        <v>62</v>
      </c>
      <c r="E109" s="631"/>
    </row>
    <row r="110" spans="1:5" ht="13.5" thickBot="1" x14ac:dyDescent="0.25">
      <c r="A110" s="632" t="s">
        <v>119</v>
      </c>
      <c r="B110" s="633"/>
      <c r="C110" s="633"/>
      <c r="D110" s="633" t="s">
        <v>62</v>
      </c>
      <c r="E110" s="690"/>
    </row>
  </sheetData>
  <mergeCells count="127">
    <mergeCell ref="A2:P2"/>
    <mergeCell ref="A3:A5"/>
    <mergeCell ref="B3:B5"/>
    <mergeCell ref="C3:F3"/>
    <mergeCell ref="G3:K3"/>
    <mergeCell ref="L3:P3"/>
    <mergeCell ref="C4:E4"/>
    <mergeCell ref="F4:F5"/>
    <mergeCell ref="G4:G5"/>
    <mergeCell ref="H4:J4"/>
    <mergeCell ref="P4:P5"/>
    <mergeCell ref="A31:A34"/>
    <mergeCell ref="B31:C31"/>
    <mergeCell ref="B32:C32"/>
    <mergeCell ref="B33:C33"/>
    <mergeCell ref="B34:C34"/>
    <mergeCell ref="A35:C35"/>
    <mergeCell ref="K4:K5"/>
    <mergeCell ref="L4:L5"/>
    <mergeCell ref="M4:O4"/>
    <mergeCell ref="A29:A30"/>
    <mergeCell ref="B29:C30"/>
    <mergeCell ref="B25:P26"/>
    <mergeCell ref="D29:S29"/>
    <mergeCell ref="A28:S28"/>
    <mergeCell ref="A36:A38"/>
    <mergeCell ref="B36:C36"/>
    <mergeCell ref="B37:C37"/>
    <mergeCell ref="B38:C38"/>
    <mergeCell ref="A39:C39"/>
    <mergeCell ref="A40:A41"/>
    <mergeCell ref="B40:C40"/>
    <mergeCell ref="B41:C41"/>
    <mergeCell ref="D47:U47"/>
    <mergeCell ref="A46:U46"/>
    <mergeCell ref="A50:C50"/>
    <mergeCell ref="A51:C51"/>
    <mergeCell ref="A52:C52"/>
    <mergeCell ref="A53:C53"/>
    <mergeCell ref="A54:C54"/>
    <mergeCell ref="A55:C55"/>
    <mergeCell ref="A42:C42"/>
    <mergeCell ref="A43:C43"/>
    <mergeCell ref="A47:C48"/>
    <mergeCell ref="A49:C49"/>
    <mergeCell ref="A62:C62"/>
    <mergeCell ref="A63:C63"/>
    <mergeCell ref="A64:C64"/>
    <mergeCell ref="A65:C65"/>
    <mergeCell ref="A66:C66"/>
    <mergeCell ref="A67:C67"/>
    <mergeCell ref="A56:C56"/>
    <mergeCell ref="A57:C57"/>
    <mergeCell ref="A58:C58"/>
    <mergeCell ref="A59:C59"/>
    <mergeCell ref="A60:C60"/>
    <mergeCell ref="A61:C61"/>
    <mergeCell ref="A74:C74"/>
    <mergeCell ref="A75:C75"/>
    <mergeCell ref="A76:C76"/>
    <mergeCell ref="A77:C77"/>
    <mergeCell ref="A78:C78"/>
    <mergeCell ref="A79:C79"/>
    <mergeCell ref="A68:C68"/>
    <mergeCell ref="A69:C69"/>
    <mergeCell ref="A70:C70"/>
    <mergeCell ref="A71:C71"/>
    <mergeCell ref="A72:C72"/>
    <mergeCell ref="A73:C73"/>
    <mergeCell ref="A85:C85"/>
    <mergeCell ref="D85:E85"/>
    <mergeCell ref="A86:C86"/>
    <mergeCell ref="D86:E86"/>
    <mergeCell ref="A87:C87"/>
    <mergeCell ref="D87:E87"/>
    <mergeCell ref="A82:C82"/>
    <mergeCell ref="D82:E82"/>
    <mergeCell ref="A83:C83"/>
    <mergeCell ref="D83:E83"/>
    <mergeCell ref="A84:C84"/>
    <mergeCell ref="D84:E84"/>
    <mergeCell ref="A91:C91"/>
    <mergeCell ref="D91:E91"/>
    <mergeCell ref="A92:C92"/>
    <mergeCell ref="D92:E92"/>
    <mergeCell ref="A93:C93"/>
    <mergeCell ref="D93:E93"/>
    <mergeCell ref="A88:C88"/>
    <mergeCell ref="D88:E88"/>
    <mergeCell ref="A89:C89"/>
    <mergeCell ref="D89:E89"/>
    <mergeCell ref="A90:C90"/>
    <mergeCell ref="D90:E90"/>
    <mergeCell ref="A97:C97"/>
    <mergeCell ref="D97:E97"/>
    <mergeCell ref="A98:C98"/>
    <mergeCell ref="D98:E98"/>
    <mergeCell ref="A99:C99"/>
    <mergeCell ref="D99:E99"/>
    <mergeCell ref="A94:C94"/>
    <mergeCell ref="D94:E94"/>
    <mergeCell ref="A95:C95"/>
    <mergeCell ref="D95:E95"/>
    <mergeCell ref="A96:C96"/>
    <mergeCell ref="D96:E96"/>
    <mergeCell ref="A103:C103"/>
    <mergeCell ref="D103:E103"/>
    <mergeCell ref="A104:C104"/>
    <mergeCell ref="D104:E104"/>
    <mergeCell ref="A105:C105"/>
    <mergeCell ref="D105:E105"/>
    <mergeCell ref="A100:C100"/>
    <mergeCell ref="D100:E100"/>
    <mergeCell ref="A101:C101"/>
    <mergeCell ref="D101:E101"/>
    <mergeCell ref="A102:C102"/>
    <mergeCell ref="D102:E102"/>
    <mergeCell ref="A109:C109"/>
    <mergeCell ref="D109:E109"/>
    <mergeCell ref="A110:C110"/>
    <mergeCell ref="D110:E110"/>
    <mergeCell ref="A106:C106"/>
    <mergeCell ref="D106:E106"/>
    <mergeCell ref="A107:C107"/>
    <mergeCell ref="D107:E107"/>
    <mergeCell ref="A108:C108"/>
    <mergeCell ref="D108:E108"/>
  </mergeCells>
  <pageMargins left="0.75" right="0.75" top="1" bottom="1" header="0" footer="0"/>
  <pageSetup orientation="portrait" horizontalDpi="300" verticalDpi="300" r:id="rId1"/>
  <headerFooter alignWithMargins="0"/>
  <ignoredErrors>
    <ignoredError sqref="D35:S35" formulaRange="1"/>
    <ignoredError sqref="A25"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4"/>
  <sheetViews>
    <sheetView showGridLines="0" workbookViewId="0"/>
  </sheetViews>
  <sheetFormatPr baseColWidth="10" defaultRowHeight="12.75" x14ac:dyDescent="0.2"/>
  <cols>
    <col min="1" max="1" width="8.5703125" customWidth="1"/>
    <col min="2" max="3" width="7.85546875" customWidth="1"/>
    <col min="4" max="4" width="8.140625" customWidth="1"/>
    <col min="5" max="5" width="8.85546875" customWidth="1"/>
    <col min="6" max="6" width="6.85546875" customWidth="1"/>
    <col min="7" max="7" width="7.85546875" customWidth="1"/>
    <col min="8" max="8" width="8" customWidth="1"/>
    <col min="9" max="9" width="8.140625" customWidth="1"/>
    <col min="10" max="10" width="8.85546875" customWidth="1"/>
    <col min="11" max="11" width="6.7109375" customWidth="1"/>
    <col min="12" max="12" width="7.7109375" customWidth="1"/>
    <col min="13" max="13" width="8" customWidth="1"/>
    <col min="14" max="14" width="8.140625" customWidth="1"/>
    <col min="15" max="15" width="8.85546875" customWidth="1"/>
    <col min="16" max="16" width="6.85546875" customWidth="1"/>
    <col min="17" max="20" width="7.140625" customWidth="1"/>
    <col min="21" max="21" width="8.42578125" customWidth="1"/>
    <col min="22" max="23" width="6.85546875" customWidth="1"/>
  </cols>
  <sheetData>
    <row r="1" spans="1:16" ht="13.5" thickBot="1" x14ac:dyDescent="0.25"/>
    <row r="2" spans="1:16" ht="13.5" thickBot="1" x14ac:dyDescent="0.25">
      <c r="A2" s="595" t="s">
        <v>131</v>
      </c>
      <c r="B2" s="596"/>
      <c r="C2" s="596"/>
      <c r="D2" s="596"/>
      <c r="E2" s="596"/>
      <c r="F2" s="596"/>
      <c r="G2" s="596"/>
      <c r="H2" s="596"/>
      <c r="I2" s="596"/>
      <c r="J2" s="596"/>
      <c r="K2" s="596"/>
      <c r="L2" s="596"/>
      <c r="M2" s="596"/>
      <c r="N2" s="596"/>
      <c r="O2" s="596"/>
      <c r="P2" s="597"/>
    </row>
    <row r="3" spans="1:16" x14ac:dyDescent="0.2">
      <c r="A3" s="613" t="s">
        <v>0</v>
      </c>
      <c r="B3" s="616" t="s">
        <v>1</v>
      </c>
      <c r="C3" s="621" t="s">
        <v>2</v>
      </c>
      <c r="D3" s="619"/>
      <c r="E3" s="619"/>
      <c r="F3" s="620"/>
      <c r="G3" s="621" t="s">
        <v>3</v>
      </c>
      <c r="H3" s="619"/>
      <c r="I3" s="619"/>
      <c r="J3" s="619"/>
      <c r="K3" s="620"/>
      <c r="L3" s="621" t="s">
        <v>828</v>
      </c>
      <c r="M3" s="619"/>
      <c r="N3" s="619"/>
      <c r="O3" s="619"/>
      <c r="P3" s="620"/>
    </row>
    <row r="4" spans="1:16" x14ac:dyDescent="0.2">
      <c r="A4" s="614"/>
      <c r="B4" s="617"/>
      <c r="C4" s="681" t="s">
        <v>4</v>
      </c>
      <c r="D4" s="622"/>
      <c r="E4" s="623"/>
      <c r="F4" s="624" t="s">
        <v>726</v>
      </c>
      <c r="G4" s="626" t="s">
        <v>1</v>
      </c>
      <c r="H4" s="628" t="s">
        <v>4</v>
      </c>
      <c r="I4" s="622"/>
      <c r="J4" s="623"/>
      <c r="K4" s="624" t="s">
        <v>726</v>
      </c>
      <c r="L4" s="626" t="s">
        <v>1</v>
      </c>
      <c r="M4" s="628" t="s">
        <v>4</v>
      </c>
      <c r="N4" s="622"/>
      <c r="O4" s="623"/>
      <c r="P4" s="624" t="s">
        <v>726</v>
      </c>
    </row>
    <row r="5" spans="1:16" ht="27.75" customHeight="1" thickBot="1" x14ac:dyDescent="0.25">
      <c r="A5" s="614"/>
      <c r="B5" s="617"/>
      <c r="C5" s="353" t="s">
        <v>5</v>
      </c>
      <c r="D5" s="116" t="s">
        <v>729</v>
      </c>
      <c r="E5" s="116" t="s">
        <v>7</v>
      </c>
      <c r="F5" s="682"/>
      <c r="G5" s="683"/>
      <c r="H5" s="374" t="s">
        <v>5</v>
      </c>
      <c r="I5" s="375" t="s">
        <v>729</v>
      </c>
      <c r="J5" s="116" t="s">
        <v>7</v>
      </c>
      <c r="K5" s="682"/>
      <c r="L5" s="683"/>
      <c r="M5" s="374" t="s">
        <v>5</v>
      </c>
      <c r="N5" s="116" t="s">
        <v>729</v>
      </c>
      <c r="O5" s="116" t="s">
        <v>7</v>
      </c>
      <c r="P5" s="682"/>
    </row>
    <row r="6" spans="1:16" x14ac:dyDescent="0.2">
      <c r="A6" s="78">
        <v>1998</v>
      </c>
      <c r="B6" s="378">
        <v>154</v>
      </c>
      <c r="C6" s="35">
        <v>154</v>
      </c>
      <c r="D6" s="82" t="s">
        <v>848</v>
      </c>
      <c r="E6" s="36">
        <v>154</v>
      </c>
      <c r="F6" s="81" t="s">
        <v>848</v>
      </c>
      <c r="G6" s="129">
        <v>154</v>
      </c>
      <c r="H6" s="36">
        <v>154</v>
      </c>
      <c r="I6" s="82" t="s">
        <v>848</v>
      </c>
      <c r="J6" s="36">
        <v>154</v>
      </c>
      <c r="K6" s="81" t="s">
        <v>848</v>
      </c>
      <c r="L6" s="499">
        <v>0</v>
      </c>
      <c r="M6" s="82" t="s">
        <v>848</v>
      </c>
      <c r="N6" s="82" t="s">
        <v>848</v>
      </c>
      <c r="O6" s="82" t="s">
        <v>848</v>
      </c>
      <c r="P6" s="81" t="s">
        <v>848</v>
      </c>
    </row>
    <row r="7" spans="1:16" x14ac:dyDescent="0.2">
      <c r="A7" s="37">
        <v>1999</v>
      </c>
      <c r="B7" s="379">
        <v>90.3</v>
      </c>
      <c r="C7" s="43">
        <v>90.3</v>
      </c>
      <c r="D7" s="454" t="s">
        <v>848</v>
      </c>
      <c r="E7" s="40">
        <v>90.3</v>
      </c>
      <c r="F7" s="495" t="s">
        <v>848</v>
      </c>
      <c r="G7" s="498">
        <v>90.3</v>
      </c>
      <c r="H7" s="33">
        <v>90.3</v>
      </c>
      <c r="I7" s="454" t="s">
        <v>848</v>
      </c>
      <c r="J7" s="33">
        <v>90.3</v>
      </c>
      <c r="K7" s="495" t="s">
        <v>848</v>
      </c>
      <c r="L7" s="136">
        <v>0</v>
      </c>
      <c r="M7" s="454" t="s">
        <v>848</v>
      </c>
      <c r="N7" s="454" t="s">
        <v>848</v>
      </c>
      <c r="O7" s="454" t="s">
        <v>848</v>
      </c>
      <c r="P7" s="495" t="s">
        <v>848</v>
      </c>
    </row>
    <row r="8" spans="1:16" x14ac:dyDescent="0.2">
      <c r="A8" s="37">
        <v>2000</v>
      </c>
      <c r="B8" s="379">
        <v>101.5</v>
      </c>
      <c r="C8" s="43">
        <v>101.5</v>
      </c>
      <c r="D8" s="84">
        <v>7</v>
      </c>
      <c r="E8" s="40">
        <v>94.5</v>
      </c>
      <c r="F8" s="495" t="s">
        <v>848</v>
      </c>
      <c r="G8" s="498">
        <v>101.5</v>
      </c>
      <c r="H8" s="33">
        <v>101.5</v>
      </c>
      <c r="I8" s="84">
        <v>7</v>
      </c>
      <c r="J8" s="33">
        <v>94.5</v>
      </c>
      <c r="K8" s="495" t="s">
        <v>848</v>
      </c>
      <c r="L8" s="136">
        <v>0</v>
      </c>
      <c r="M8" s="454" t="s">
        <v>848</v>
      </c>
      <c r="N8" s="454" t="s">
        <v>848</v>
      </c>
      <c r="O8" s="454" t="s">
        <v>848</v>
      </c>
      <c r="P8" s="495" t="s">
        <v>848</v>
      </c>
    </row>
    <row r="9" spans="1:16" x14ac:dyDescent="0.2">
      <c r="A9" s="37">
        <v>2001</v>
      </c>
      <c r="B9" s="379">
        <v>123.81</v>
      </c>
      <c r="C9" s="43">
        <v>123.81</v>
      </c>
      <c r="D9" s="454" t="s">
        <v>848</v>
      </c>
      <c r="E9" s="40">
        <v>123.81</v>
      </c>
      <c r="F9" s="495" t="s">
        <v>848</v>
      </c>
      <c r="G9" s="498">
        <v>123.81</v>
      </c>
      <c r="H9" s="33">
        <v>123.81</v>
      </c>
      <c r="I9" s="454" t="s">
        <v>848</v>
      </c>
      <c r="J9" s="33">
        <v>123.81</v>
      </c>
      <c r="K9" s="495" t="s">
        <v>848</v>
      </c>
      <c r="L9" s="136">
        <v>0</v>
      </c>
      <c r="M9" s="454" t="s">
        <v>848</v>
      </c>
      <c r="N9" s="454" t="s">
        <v>848</v>
      </c>
      <c r="O9" s="454" t="s">
        <v>848</v>
      </c>
      <c r="P9" s="495" t="s">
        <v>848</v>
      </c>
    </row>
    <row r="10" spans="1:16" x14ac:dyDescent="0.2">
      <c r="A10" s="37">
        <v>2002</v>
      </c>
      <c r="B10" s="379">
        <v>117.59</v>
      </c>
      <c r="C10" s="43">
        <v>117.59</v>
      </c>
      <c r="D10" s="454" t="s">
        <v>848</v>
      </c>
      <c r="E10" s="40">
        <v>117.59</v>
      </c>
      <c r="F10" s="495" t="s">
        <v>848</v>
      </c>
      <c r="G10" s="498">
        <v>117.59</v>
      </c>
      <c r="H10" s="33">
        <v>117.59</v>
      </c>
      <c r="I10" s="454" t="s">
        <v>848</v>
      </c>
      <c r="J10" s="33">
        <v>117.59</v>
      </c>
      <c r="K10" s="495" t="s">
        <v>848</v>
      </c>
      <c r="L10" s="136">
        <v>0</v>
      </c>
      <c r="M10" s="454" t="s">
        <v>848</v>
      </c>
      <c r="N10" s="454" t="s">
        <v>848</v>
      </c>
      <c r="O10" s="454" t="s">
        <v>848</v>
      </c>
      <c r="P10" s="495" t="s">
        <v>848</v>
      </c>
    </row>
    <row r="11" spans="1:16" x14ac:dyDescent="0.2">
      <c r="A11" s="37">
        <v>2003</v>
      </c>
      <c r="B11" s="379">
        <v>149.9</v>
      </c>
      <c r="C11" s="43">
        <v>149.9</v>
      </c>
      <c r="D11" s="454" t="s">
        <v>848</v>
      </c>
      <c r="E11" s="40">
        <v>149.9</v>
      </c>
      <c r="F11" s="495" t="s">
        <v>848</v>
      </c>
      <c r="G11" s="498">
        <v>149.9</v>
      </c>
      <c r="H11" s="33">
        <v>149.9</v>
      </c>
      <c r="I11" s="454" t="s">
        <v>848</v>
      </c>
      <c r="J11" s="33">
        <v>149.9</v>
      </c>
      <c r="K11" s="495" t="s">
        <v>848</v>
      </c>
      <c r="L11" s="136">
        <v>0</v>
      </c>
      <c r="M11" s="454" t="s">
        <v>848</v>
      </c>
      <c r="N11" s="454" t="s">
        <v>848</v>
      </c>
      <c r="O11" s="454" t="s">
        <v>848</v>
      </c>
      <c r="P11" s="495" t="s">
        <v>848</v>
      </c>
    </row>
    <row r="12" spans="1:16" x14ac:dyDescent="0.2">
      <c r="A12" s="37">
        <v>2004</v>
      </c>
      <c r="B12" s="379">
        <v>151</v>
      </c>
      <c r="C12" s="43">
        <v>151</v>
      </c>
      <c r="D12" s="454" t="s">
        <v>848</v>
      </c>
      <c r="E12" s="40">
        <v>151</v>
      </c>
      <c r="F12" s="495" t="s">
        <v>848</v>
      </c>
      <c r="G12" s="498">
        <v>151</v>
      </c>
      <c r="H12" s="33">
        <v>151</v>
      </c>
      <c r="I12" s="454" t="s">
        <v>848</v>
      </c>
      <c r="J12" s="33">
        <v>151</v>
      </c>
      <c r="K12" s="495" t="s">
        <v>848</v>
      </c>
      <c r="L12" s="136">
        <v>0</v>
      </c>
      <c r="M12" s="454" t="s">
        <v>848</v>
      </c>
      <c r="N12" s="454" t="s">
        <v>848</v>
      </c>
      <c r="O12" s="454" t="s">
        <v>848</v>
      </c>
      <c r="P12" s="495" t="s">
        <v>848</v>
      </c>
    </row>
    <row r="13" spans="1:16" x14ac:dyDescent="0.2">
      <c r="A13" s="163">
        <v>2005</v>
      </c>
      <c r="B13" s="379">
        <v>321.7</v>
      </c>
      <c r="C13" s="496">
        <v>321.7</v>
      </c>
      <c r="D13" s="164" t="s">
        <v>132</v>
      </c>
      <c r="E13" s="164" t="s">
        <v>132</v>
      </c>
      <c r="F13" s="495" t="s">
        <v>848</v>
      </c>
      <c r="G13" s="498">
        <v>135.69999999999999</v>
      </c>
      <c r="H13" s="165">
        <v>135.69999999999999</v>
      </c>
      <c r="I13" s="164" t="s">
        <v>132</v>
      </c>
      <c r="J13" s="164" t="s">
        <v>132</v>
      </c>
      <c r="K13" s="495" t="s">
        <v>848</v>
      </c>
      <c r="L13" s="130">
        <v>186</v>
      </c>
      <c r="M13" s="39">
        <v>186</v>
      </c>
      <c r="N13" s="164" t="s">
        <v>132</v>
      </c>
      <c r="O13" s="164" t="s">
        <v>132</v>
      </c>
      <c r="P13" s="495" t="s">
        <v>848</v>
      </c>
    </row>
    <row r="14" spans="1:16" x14ac:dyDescent="0.2">
      <c r="A14" s="163">
        <v>2006</v>
      </c>
      <c r="B14" s="379">
        <v>272.89999999999998</v>
      </c>
      <c r="C14" s="496">
        <v>272.89999999999998</v>
      </c>
      <c r="D14" s="164" t="s">
        <v>132</v>
      </c>
      <c r="E14" s="164" t="s">
        <v>132</v>
      </c>
      <c r="F14" s="495" t="s">
        <v>848</v>
      </c>
      <c r="G14" s="498">
        <v>219.3</v>
      </c>
      <c r="H14" s="165">
        <v>219.3</v>
      </c>
      <c r="I14" s="164" t="s">
        <v>132</v>
      </c>
      <c r="J14" s="164" t="s">
        <v>132</v>
      </c>
      <c r="K14" s="495" t="s">
        <v>848</v>
      </c>
      <c r="L14" s="500">
        <v>53.6</v>
      </c>
      <c r="M14" s="32">
        <v>53.6</v>
      </c>
      <c r="N14" s="164" t="s">
        <v>132</v>
      </c>
      <c r="O14" s="164" t="s">
        <v>132</v>
      </c>
      <c r="P14" s="495" t="s">
        <v>848</v>
      </c>
    </row>
    <row r="15" spans="1:16" x14ac:dyDescent="0.2">
      <c r="A15" s="163">
        <v>2007</v>
      </c>
      <c r="B15" s="379">
        <v>157.5</v>
      </c>
      <c r="C15" s="496">
        <v>157.5</v>
      </c>
      <c r="D15" s="164" t="s">
        <v>132</v>
      </c>
      <c r="E15" s="164" t="s">
        <v>132</v>
      </c>
      <c r="F15" s="495" t="s">
        <v>848</v>
      </c>
      <c r="G15" s="498">
        <v>152</v>
      </c>
      <c r="H15" s="165">
        <v>152</v>
      </c>
      <c r="I15" s="164" t="s">
        <v>132</v>
      </c>
      <c r="J15" s="164" t="s">
        <v>132</v>
      </c>
      <c r="K15" s="495" t="s">
        <v>848</v>
      </c>
      <c r="L15" s="500">
        <v>5.5</v>
      </c>
      <c r="M15" s="32">
        <v>5.5</v>
      </c>
      <c r="N15" s="164" t="s">
        <v>132</v>
      </c>
      <c r="O15" s="164" t="s">
        <v>132</v>
      </c>
      <c r="P15" s="495" t="s">
        <v>848</v>
      </c>
    </row>
    <row r="16" spans="1:16" x14ac:dyDescent="0.2">
      <c r="A16" s="163">
        <v>2008</v>
      </c>
      <c r="B16" s="379">
        <v>135.51</v>
      </c>
      <c r="C16" s="496">
        <v>125.51</v>
      </c>
      <c r="D16" s="454" t="s">
        <v>848</v>
      </c>
      <c r="E16" s="167">
        <v>125.51</v>
      </c>
      <c r="F16" s="168">
        <v>10</v>
      </c>
      <c r="G16" s="128">
        <v>125.51</v>
      </c>
      <c r="H16" s="40">
        <v>125.51</v>
      </c>
      <c r="I16" s="454" t="s">
        <v>848</v>
      </c>
      <c r="J16" s="167">
        <v>125.51</v>
      </c>
      <c r="K16" s="495" t="s">
        <v>848</v>
      </c>
      <c r="L16" s="130">
        <v>10</v>
      </c>
      <c r="M16" s="454" t="s">
        <v>848</v>
      </c>
      <c r="N16" s="454" t="s">
        <v>848</v>
      </c>
      <c r="O16" s="454" t="s">
        <v>848</v>
      </c>
      <c r="P16" s="42">
        <v>10</v>
      </c>
    </row>
    <row r="17" spans="1:20" x14ac:dyDescent="0.2">
      <c r="A17" s="163">
        <v>2009</v>
      </c>
      <c r="B17" s="379">
        <v>66.510000000000005</v>
      </c>
      <c r="C17" s="496">
        <v>66.510000000000005</v>
      </c>
      <c r="D17" s="454" t="s">
        <v>848</v>
      </c>
      <c r="E17" s="167">
        <v>66.510000000000005</v>
      </c>
      <c r="F17" s="495" t="s">
        <v>848</v>
      </c>
      <c r="G17" s="128">
        <v>66.510000000000005</v>
      </c>
      <c r="H17" s="33">
        <v>66.510000000000005</v>
      </c>
      <c r="I17" s="454" t="s">
        <v>848</v>
      </c>
      <c r="J17" s="167">
        <v>66.510000000000005</v>
      </c>
      <c r="K17" s="495" t="s">
        <v>848</v>
      </c>
      <c r="L17" s="501">
        <v>0</v>
      </c>
      <c r="M17" s="454" t="s">
        <v>848</v>
      </c>
      <c r="N17" s="454" t="s">
        <v>848</v>
      </c>
      <c r="O17" s="454" t="s">
        <v>848</v>
      </c>
      <c r="P17" s="495" t="s">
        <v>848</v>
      </c>
    </row>
    <row r="18" spans="1:20" x14ac:dyDescent="0.2">
      <c r="A18" s="163">
        <v>2010</v>
      </c>
      <c r="B18" s="379">
        <v>71.06</v>
      </c>
      <c r="C18" s="496">
        <v>71.06</v>
      </c>
      <c r="D18" s="454" t="s">
        <v>848</v>
      </c>
      <c r="E18" s="167">
        <v>71.06</v>
      </c>
      <c r="F18" s="495" t="s">
        <v>848</v>
      </c>
      <c r="G18" s="128">
        <v>71.06</v>
      </c>
      <c r="H18" s="33">
        <v>71.06</v>
      </c>
      <c r="I18" s="454" t="s">
        <v>848</v>
      </c>
      <c r="J18" s="167">
        <v>71.06</v>
      </c>
      <c r="K18" s="495" t="s">
        <v>848</v>
      </c>
      <c r="L18" s="502">
        <v>0</v>
      </c>
      <c r="M18" s="454" t="s">
        <v>848</v>
      </c>
      <c r="N18" s="454" t="s">
        <v>848</v>
      </c>
      <c r="O18" s="454" t="s">
        <v>848</v>
      </c>
      <c r="P18" s="495" t="s">
        <v>848</v>
      </c>
    </row>
    <row r="19" spans="1:20" x14ac:dyDescent="0.2">
      <c r="A19" s="37">
        <v>2011</v>
      </c>
      <c r="B19" s="379">
        <v>77.23</v>
      </c>
      <c r="C19" s="43">
        <v>77.23</v>
      </c>
      <c r="D19" s="454" t="s">
        <v>848</v>
      </c>
      <c r="E19" s="40">
        <v>77.23</v>
      </c>
      <c r="F19" s="495" t="s">
        <v>848</v>
      </c>
      <c r="G19" s="128">
        <v>77.23</v>
      </c>
      <c r="H19" s="84">
        <v>77.23</v>
      </c>
      <c r="I19" s="454" t="s">
        <v>848</v>
      </c>
      <c r="J19" s="84">
        <v>77.23</v>
      </c>
      <c r="K19" s="495" t="s">
        <v>848</v>
      </c>
      <c r="L19" s="501">
        <v>0</v>
      </c>
      <c r="M19" s="454" t="s">
        <v>848</v>
      </c>
      <c r="N19" s="454" t="s">
        <v>848</v>
      </c>
      <c r="O19" s="454" t="s">
        <v>848</v>
      </c>
      <c r="P19" s="495" t="s">
        <v>848</v>
      </c>
    </row>
    <row r="20" spans="1:20" x14ac:dyDescent="0.2">
      <c r="A20" s="37">
        <v>2012</v>
      </c>
      <c r="B20" s="379">
        <v>77.87</v>
      </c>
      <c r="C20" s="43">
        <v>77.87</v>
      </c>
      <c r="D20" s="454" t="s">
        <v>848</v>
      </c>
      <c r="E20" s="40">
        <v>77.87</v>
      </c>
      <c r="F20" s="495" t="s">
        <v>848</v>
      </c>
      <c r="G20" s="128">
        <v>77.87</v>
      </c>
      <c r="H20" s="84">
        <v>77.87</v>
      </c>
      <c r="I20" s="454" t="s">
        <v>848</v>
      </c>
      <c r="J20" s="84">
        <v>77.87</v>
      </c>
      <c r="K20" s="495" t="s">
        <v>848</v>
      </c>
      <c r="L20" s="501">
        <v>0</v>
      </c>
      <c r="M20" s="454" t="s">
        <v>848</v>
      </c>
      <c r="N20" s="454" t="s">
        <v>848</v>
      </c>
      <c r="O20" s="454" t="s">
        <v>848</v>
      </c>
      <c r="P20" s="495" t="s">
        <v>848</v>
      </c>
    </row>
    <row r="21" spans="1:20" x14ac:dyDescent="0.2">
      <c r="A21" s="37">
        <v>2013</v>
      </c>
      <c r="B21" s="379">
        <v>60.19</v>
      </c>
      <c r="C21" s="43">
        <v>60.19</v>
      </c>
      <c r="D21" s="454" t="s">
        <v>848</v>
      </c>
      <c r="E21" s="40">
        <v>60.19</v>
      </c>
      <c r="F21" s="495" t="s">
        <v>848</v>
      </c>
      <c r="G21" s="128">
        <v>60.19</v>
      </c>
      <c r="H21" s="84">
        <v>60.19</v>
      </c>
      <c r="I21" s="454" t="s">
        <v>848</v>
      </c>
      <c r="J21" s="84">
        <v>60.19</v>
      </c>
      <c r="K21" s="495" t="s">
        <v>848</v>
      </c>
      <c r="L21" s="501">
        <v>0</v>
      </c>
      <c r="M21" s="454" t="s">
        <v>848</v>
      </c>
      <c r="N21" s="454" t="s">
        <v>848</v>
      </c>
      <c r="O21" s="454" t="s">
        <v>848</v>
      </c>
      <c r="P21" s="495" t="s">
        <v>848</v>
      </c>
    </row>
    <row r="22" spans="1:20" x14ac:dyDescent="0.2">
      <c r="A22" s="37">
        <v>2014</v>
      </c>
      <c r="B22" s="379">
        <v>54.68</v>
      </c>
      <c r="C22" s="43">
        <v>54.68</v>
      </c>
      <c r="D22" s="454" t="s">
        <v>848</v>
      </c>
      <c r="E22" s="40">
        <v>54.68</v>
      </c>
      <c r="F22" s="495" t="s">
        <v>848</v>
      </c>
      <c r="G22" s="128">
        <v>54.68</v>
      </c>
      <c r="H22" s="84">
        <v>54.68</v>
      </c>
      <c r="I22" s="454" t="s">
        <v>848</v>
      </c>
      <c r="J22" s="84">
        <v>54.68</v>
      </c>
      <c r="K22" s="495" t="s">
        <v>848</v>
      </c>
      <c r="L22" s="501">
        <v>0</v>
      </c>
      <c r="M22" s="454" t="s">
        <v>848</v>
      </c>
      <c r="N22" s="454" t="s">
        <v>848</v>
      </c>
      <c r="O22" s="454" t="s">
        <v>848</v>
      </c>
      <c r="P22" s="495" t="s">
        <v>848</v>
      </c>
    </row>
    <row r="23" spans="1:20" ht="13.5" thickBot="1" x14ac:dyDescent="0.25">
      <c r="A23" s="365">
        <v>2015</v>
      </c>
      <c r="B23" s="381">
        <v>26.3</v>
      </c>
      <c r="C23" s="428">
        <v>14.7</v>
      </c>
      <c r="D23" s="497" t="s">
        <v>848</v>
      </c>
      <c r="E23" s="376">
        <v>14.7</v>
      </c>
      <c r="F23" s="393">
        <v>11.6</v>
      </c>
      <c r="G23" s="377">
        <v>26.23</v>
      </c>
      <c r="H23" s="373">
        <v>14.63</v>
      </c>
      <c r="I23" s="497" t="s">
        <v>848</v>
      </c>
      <c r="J23" s="373">
        <v>14.63</v>
      </c>
      <c r="K23" s="393">
        <v>11.6</v>
      </c>
      <c r="L23" s="503">
        <v>7.0000000000000007E-2</v>
      </c>
      <c r="M23" s="369">
        <v>7.0000000000000007E-2</v>
      </c>
      <c r="N23" s="497" t="s">
        <v>848</v>
      </c>
      <c r="O23" s="369">
        <v>7.0000000000000007E-2</v>
      </c>
      <c r="P23" s="504" t="s">
        <v>848</v>
      </c>
    </row>
    <row r="24" spans="1:20" x14ac:dyDescent="0.2">
      <c r="A24" s="50" t="s">
        <v>8</v>
      </c>
      <c r="B24" s="51" t="s">
        <v>133</v>
      </c>
      <c r="C24" s="50" t="s">
        <v>132</v>
      </c>
      <c r="D24" s="51" t="s">
        <v>43</v>
      </c>
    </row>
    <row r="25" spans="1:20" x14ac:dyDescent="0.2">
      <c r="A25" s="52" t="s">
        <v>10</v>
      </c>
      <c r="B25" s="598" t="s">
        <v>834</v>
      </c>
      <c r="C25" s="598"/>
      <c r="D25" s="598"/>
      <c r="E25" s="598"/>
      <c r="F25" s="598"/>
      <c r="G25" s="598"/>
      <c r="H25" s="598"/>
      <c r="I25" s="598"/>
      <c r="J25" s="598"/>
      <c r="K25" s="598"/>
      <c r="L25" s="598"/>
      <c r="M25" s="598"/>
      <c r="N25" s="598"/>
      <c r="O25" s="598"/>
      <c r="P25" s="598"/>
    </row>
    <row r="26" spans="1:20" x14ac:dyDescent="0.2">
      <c r="A26" s="52"/>
      <c r="B26" s="598"/>
      <c r="C26" s="598"/>
      <c r="D26" s="598"/>
      <c r="E26" s="598"/>
      <c r="F26" s="598"/>
      <c r="G26" s="598"/>
      <c r="H26" s="598"/>
      <c r="I26" s="598"/>
      <c r="J26" s="598"/>
      <c r="K26" s="598"/>
      <c r="L26" s="598"/>
      <c r="M26" s="598"/>
      <c r="N26" s="598"/>
      <c r="O26" s="598"/>
      <c r="P26" s="598"/>
    </row>
    <row r="27" spans="1:20" ht="13.5" thickBot="1" x14ac:dyDescent="0.25"/>
    <row r="28" spans="1:20" ht="13.5" thickBot="1" x14ac:dyDescent="0.25">
      <c r="A28" s="595" t="s">
        <v>134</v>
      </c>
      <c r="B28" s="596"/>
      <c r="C28" s="596"/>
      <c r="D28" s="596"/>
      <c r="E28" s="596"/>
      <c r="F28" s="596"/>
      <c r="G28" s="596"/>
      <c r="H28" s="596"/>
      <c r="I28" s="596"/>
      <c r="J28" s="596"/>
      <c r="K28" s="596"/>
      <c r="L28" s="596"/>
      <c r="M28" s="596"/>
      <c r="N28" s="596"/>
      <c r="O28" s="596"/>
      <c r="P28" s="596"/>
      <c r="Q28" s="596"/>
      <c r="R28" s="596"/>
      <c r="S28" s="596"/>
      <c r="T28" s="597"/>
    </row>
    <row r="29" spans="1:20" ht="13.5" thickBot="1" x14ac:dyDescent="0.25">
      <c r="A29" s="584" t="s">
        <v>12</v>
      </c>
      <c r="B29" s="585" t="s">
        <v>13</v>
      </c>
      <c r="C29" s="586"/>
      <c r="D29" s="595" t="s">
        <v>0</v>
      </c>
      <c r="E29" s="596"/>
      <c r="F29" s="596"/>
      <c r="G29" s="596"/>
      <c r="H29" s="596"/>
      <c r="I29" s="596"/>
      <c r="J29" s="596"/>
      <c r="K29" s="596"/>
      <c r="L29" s="596"/>
      <c r="M29" s="596"/>
      <c r="N29" s="596"/>
      <c r="O29" s="596"/>
      <c r="P29" s="596"/>
      <c r="Q29" s="596"/>
      <c r="R29" s="596"/>
      <c r="S29" s="596"/>
      <c r="T29" s="597"/>
    </row>
    <row r="30" spans="1:20" x14ac:dyDescent="0.2">
      <c r="A30" s="651"/>
      <c r="B30" s="652"/>
      <c r="C30" s="653"/>
      <c r="D30" s="159">
        <v>2001</v>
      </c>
      <c r="E30" s="337">
        <v>2002</v>
      </c>
      <c r="F30" s="337">
        <v>2003</v>
      </c>
      <c r="G30" s="337">
        <v>2004</v>
      </c>
      <c r="H30" s="337">
        <v>2005</v>
      </c>
      <c r="I30" s="337">
        <v>2006</v>
      </c>
      <c r="J30" s="337">
        <v>2007</v>
      </c>
      <c r="K30" s="733">
        <v>2008</v>
      </c>
      <c r="L30" s="734"/>
      <c r="M30" s="337">
        <v>2009</v>
      </c>
      <c r="N30" s="337">
        <v>2010</v>
      </c>
      <c r="O30" s="337">
        <v>2011</v>
      </c>
      <c r="P30" s="337">
        <v>2012</v>
      </c>
      <c r="Q30" s="337">
        <v>2013</v>
      </c>
      <c r="R30" s="337">
        <v>2014</v>
      </c>
      <c r="S30" s="733">
        <v>2015</v>
      </c>
      <c r="T30" s="734"/>
    </row>
    <row r="31" spans="1:20" ht="13.5" thickBot="1" x14ac:dyDescent="0.25">
      <c r="A31" s="587"/>
      <c r="B31" s="588"/>
      <c r="C31" s="654"/>
      <c r="D31" s="137" t="s">
        <v>64</v>
      </c>
      <c r="E31" s="140" t="s">
        <v>64</v>
      </c>
      <c r="F31" s="140" t="s">
        <v>64</v>
      </c>
      <c r="G31" s="140" t="s">
        <v>64</v>
      </c>
      <c r="H31" s="140" t="s">
        <v>64</v>
      </c>
      <c r="I31" s="140" t="s">
        <v>64</v>
      </c>
      <c r="J31" s="140" t="s">
        <v>64</v>
      </c>
      <c r="K31" s="141" t="s">
        <v>64</v>
      </c>
      <c r="L31" s="140" t="s">
        <v>65</v>
      </c>
      <c r="M31" s="140" t="s">
        <v>64</v>
      </c>
      <c r="N31" s="140" t="s">
        <v>64</v>
      </c>
      <c r="O31" s="140" t="s">
        <v>64</v>
      </c>
      <c r="P31" s="140" t="s">
        <v>64</v>
      </c>
      <c r="Q31" s="140" t="s">
        <v>64</v>
      </c>
      <c r="R31" s="140" t="s">
        <v>64</v>
      </c>
      <c r="S31" s="141" t="s">
        <v>64</v>
      </c>
      <c r="T31" s="140" t="s">
        <v>65</v>
      </c>
    </row>
    <row r="32" spans="1:20" x14ac:dyDescent="0.2">
      <c r="A32" s="604" t="s">
        <v>135</v>
      </c>
      <c r="B32" s="735" t="s">
        <v>136</v>
      </c>
      <c r="C32" s="736"/>
      <c r="D32" s="436" t="s">
        <v>848</v>
      </c>
      <c r="E32" s="436" t="s">
        <v>848</v>
      </c>
      <c r="F32" s="436" t="s">
        <v>848</v>
      </c>
      <c r="G32" s="436" t="s">
        <v>848</v>
      </c>
      <c r="H32" s="170">
        <v>3.48</v>
      </c>
      <c r="I32" s="436" t="s">
        <v>848</v>
      </c>
      <c r="J32" s="436" t="s">
        <v>848</v>
      </c>
      <c r="K32" s="258">
        <v>1</v>
      </c>
      <c r="L32" s="439" t="s">
        <v>848</v>
      </c>
      <c r="M32" s="436" t="s">
        <v>848</v>
      </c>
      <c r="N32" s="436" t="s">
        <v>848</v>
      </c>
      <c r="O32" s="436" t="s">
        <v>848</v>
      </c>
      <c r="P32" s="436" t="s">
        <v>848</v>
      </c>
      <c r="Q32" s="436" t="s">
        <v>848</v>
      </c>
      <c r="R32" s="436" t="s">
        <v>848</v>
      </c>
      <c r="S32" s="509" t="s">
        <v>848</v>
      </c>
      <c r="T32" s="439" t="s">
        <v>848</v>
      </c>
    </row>
    <row r="33" spans="1:23" x14ac:dyDescent="0.2">
      <c r="A33" s="659"/>
      <c r="B33" s="676" t="s">
        <v>135</v>
      </c>
      <c r="C33" s="704"/>
      <c r="D33" s="70">
        <v>17.37</v>
      </c>
      <c r="E33" s="71">
        <v>11.09</v>
      </c>
      <c r="F33" s="71">
        <v>4.62</v>
      </c>
      <c r="G33" s="71">
        <v>0.4</v>
      </c>
      <c r="H33" s="71">
        <v>148.91999999999999</v>
      </c>
      <c r="I33" s="71">
        <v>71</v>
      </c>
      <c r="J33" s="71">
        <v>1.71</v>
      </c>
      <c r="K33" s="102">
        <v>1.7</v>
      </c>
      <c r="L33" s="435" t="s">
        <v>848</v>
      </c>
      <c r="M33" s="71">
        <v>0.37</v>
      </c>
      <c r="N33" s="71">
        <v>1.19</v>
      </c>
      <c r="O33" s="71">
        <v>0.32</v>
      </c>
      <c r="P33" s="495" t="s">
        <v>848</v>
      </c>
      <c r="Q33" s="495" t="s">
        <v>848</v>
      </c>
      <c r="R33" s="495" t="s">
        <v>848</v>
      </c>
      <c r="S33" s="487" t="s">
        <v>848</v>
      </c>
      <c r="T33" s="435" t="s">
        <v>848</v>
      </c>
    </row>
    <row r="34" spans="1:23" ht="13.5" thickBot="1" x14ac:dyDescent="0.25">
      <c r="A34" s="600"/>
      <c r="B34" s="678" t="s">
        <v>137</v>
      </c>
      <c r="C34" s="705"/>
      <c r="D34" s="505" t="s">
        <v>848</v>
      </c>
      <c r="E34" s="505" t="s">
        <v>848</v>
      </c>
      <c r="F34" s="174">
        <v>6.6</v>
      </c>
      <c r="G34" s="174">
        <v>3.4</v>
      </c>
      <c r="H34" s="174">
        <v>31.7</v>
      </c>
      <c r="I34" s="174">
        <v>16.899999999999999</v>
      </c>
      <c r="J34" s="174">
        <v>7.61</v>
      </c>
      <c r="K34" s="507" t="s">
        <v>848</v>
      </c>
      <c r="L34" s="506" t="s">
        <v>848</v>
      </c>
      <c r="M34" s="505" t="s">
        <v>848</v>
      </c>
      <c r="N34" s="505" t="s">
        <v>848</v>
      </c>
      <c r="O34" s="505" t="s">
        <v>848</v>
      </c>
      <c r="P34" s="505" t="s">
        <v>848</v>
      </c>
      <c r="Q34" s="505" t="s">
        <v>848</v>
      </c>
      <c r="R34" s="505" t="s">
        <v>848</v>
      </c>
      <c r="S34" s="507" t="s">
        <v>848</v>
      </c>
      <c r="T34" s="506" t="s">
        <v>848</v>
      </c>
    </row>
    <row r="35" spans="1:23" ht="14.25" thickTop="1" thickBot="1" x14ac:dyDescent="0.25">
      <c r="A35" s="580" t="s">
        <v>138</v>
      </c>
      <c r="B35" s="649"/>
      <c r="C35" s="650"/>
      <c r="D35" s="194">
        <f>SUM(D32:D34)</f>
        <v>17.37</v>
      </c>
      <c r="E35" s="195">
        <f t="shared" ref="E35:P35" si="0">SUM(E32:E34)</f>
        <v>11.09</v>
      </c>
      <c r="F35" s="195">
        <f t="shared" si="0"/>
        <v>11.219999999999999</v>
      </c>
      <c r="G35" s="195">
        <f t="shared" si="0"/>
        <v>3.8</v>
      </c>
      <c r="H35" s="195">
        <f t="shared" si="0"/>
        <v>184.09999999999997</v>
      </c>
      <c r="I35" s="195">
        <f t="shared" si="0"/>
        <v>87.9</v>
      </c>
      <c r="J35" s="195">
        <f t="shared" si="0"/>
        <v>9.32</v>
      </c>
      <c r="K35" s="248">
        <f t="shared" si="0"/>
        <v>2.7</v>
      </c>
      <c r="L35" s="195">
        <f t="shared" si="0"/>
        <v>0</v>
      </c>
      <c r="M35" s="195">
        <f t="shared" si="0"/>
        <v>0.37</v>
      </c>
      <c r="N35" s="195">
        <f t="shared" si="0"/>
        <v>1.19</v>
      </c>
      <c r="O35" s="195">
        <f t="shared" si="0"/>
        <v>0.32</v>
      </c>
      <c r="P35" s="195">
        <f t="shared" si="0"/>
        <v>0</v>
      </c>
      <c r="Q35" s="195">
        <f t="shared" ref="Q35:T35" si="1">SUM(Q32:Q34)</f>
        <v>0</v>
      </c>
      <c r="R35" s="195">
        <f t="shared" si="1"/>
        <v>0</v>
      </c>
      <c r="S35" s="248">
        <f t="shared" si="1"/>
        <v>0</v>
      </c>
      <c r="T35" s="195">
        <f t="shared" si="1"/>
        <v>0</v>
      </c>
    </row>
    <row r="36" spans="1:23" ht="13.5" thickBot="1" x14ac:dyDescent="0.25">
      <c r="A36" s="176" t="s">
        <v>139</v>
      </c>
      <c r="B36" s="737" t="s">
        <v>140</v>
      </c>
      <c r="C36" s="738"/>
      <c r="D36" s="505" t="s">
        <v>848</v>
      </c>
      <c r="E36" s="505" t="s">
        <v>848</v>
      </c>
      <c r="F36" s="505" t="s">
        <v>848</v>
      </c>
      <c r="G36" s="505" t="s">
        <v>848</v>
      </c>
      <c r="H36" s="505" t="s">
        <v>848</v>
      </c>
      <c r="I36" s="505" t="s">
        <v>848</v>
      </c>
      <c r="J36" s="505" t="s">
        <v>848</v>
      </c>
      <c r="K36" s="507" t="s">
        <v>848</v>
      </c>
      <c r="L36" s="506" t="s">
        <v>848</v>
      </c>
      <c r="M36" s="505" t="s">
        <v>848</v>
      </c>
      <c r="N36" s="505" t="s">
        <v>848</v>
      </c>
      <c r="O36" s="505" t="s">
        <v>848</v>
      </c>
      <c r="P36" s="505" t="s">
        <v>848</v>
      </c>
      <c r="Q36" s="505" t="s">
        <v>848</v>
      </c>
      <c r="R36" s="505" t="s">
        <v>848</v>
      </c>
      <c r="S36" s="507" t="s">
        <v>848</v>
      </c>
      <c r="T36" s="506" t="s">
        <v>848</v>
      </c>
    </row>
    <row r="37" spans="1:23" ht="14.25" thickTop="1" thickBot="1" x14ac:dyDescent="0.25">
      <c r="A37" s="580" t="s">
        <v>141</v>
      </c>
      <c r="B37" s="649"/>
      <c r="C37" s="650"/>
      <c r="D37" s="194">
        <f t="shared" ref="D37:P37" si="2">SUM(D36:D36)</f>
        <v>0</v>
      </c>
      <c r="E37" s="195">
        <f t="shared" si="2"/>
        <v>0</v>
      </c>
      <c r="F37" s="195">
        <f t="shared" si="2"/>
        <v>0</v>
      </c>
      <c r="G37" s="195">
        <f t="shared" si="2"/>
        <v>0</v>
      </c>
      <c r="H37" s="195">
        <f t="shared" si="2"/>
        <v>0</v>
      </c>
      <c r="I37" s="195">
        <f t="shared" si="2"/>
        <v>0</v>
      </c>
      <c r="J37" s="195">
        <f t="shared" si="2"/>
        <v>0</v>
      </c>
      <c r="K37" s="248">
        <f t="shared" si="2"/>
        <v>0</v>
      </c>
      <c r="L37" s="195">
        <f t="shared" si="2"/>
        <v>0</v>
      </c>
      <c r="M37" s="195">
        <f t="shared" si="2"/>
        <v>0</v>
      </c>
      <c r="N37" s="195">
        <f t="shared" si="2"/>
        <v>0</v>
      </c>
      <c r="O37" s="195">
        <f t="shared" si="2"/>
        <v>0</v>
      </c>
      <c r="P37" s="195">
        <f t="shared" si="2"/>
        <v>0</v>
      </c>
      <c r="Q37" s="195">
        <f t="shared" ref="Q37:T37" si="3">SUM(Q36:Q36)</f>
        <v>0</v>
      </c>
      <c r="R37" s="195">
        <f t="shared" si="3"/>
        <v>0</v>
      </c>
      <c r="S37" s="248">
        <f t="shared" si="3"/>
        <v>0</v>
      </c>
      <c r="T37" s="195">
        <f t="shared" si="3"/>
        <v>0</v>
      </c>
    </row>
    <row r="38" spans="1:23" x14ac:dyDescent="0.2">
      <c r="A38" s="599" t="s">
        <v>142</v>
      </c>
      <c r="B38" s="670" t="s">
        <v>143</v>
      </c>
      <c r="C38" s="742"/>
      <c r="D38" s="67">
        <v>7.31</v>
      </c>
      <c r="E38" s="68">
        <v>13.26</v>
      </c>
      <c r="F38" s="68">
        <v>45.39</v>
      </c>
      <c r="G38" s="68">
        <v>20.6</v>
      </c>
      <c r="H38" s="68">
        <v>46.46</v>
      </c>
      <c r="I38" s="68">
        <v>19.2</v>
      </c>
      <c r="J38" s="68">
        <v>25.73</v>
      </c>
      <c r="K38" s="108">
        <v>15.03</v>
      </c>
      <c r="L38" s="68">
        <v>0</v>
      </c>
      <c r="M38" s="68">
        <v>15.78</v>
      </c>
      <c r="N38" s="68">
        <v>11.94</v>
      </c>
      <c r="O38" s="68">
        <v>3.34</v>
      </c>
      <c r="P38" s="68">
        <v>14.375</v>
      </c>
      <c r="Q38" s="68">
        <v>2.87</v>
      </c>
      <c r="R38" s="68">
        <v>4.76</v>
      </c>
      <c r="S38" s="108">
        <v>1.25</v>
      </c>
      <c r="T38" s="435" t="s">
        <v>848</v>
      </c>
    </row>
    <row r="39" spans="1:23" x14ac:dyDescent="0.2">
      <c r="A39" s="659"/>
      <c r="B39" s="676" t="s">
        <v>144</v>
      </c>
      <c r="C39" s="704"/>
      <c r="D39" s="70">
        <v>17.75</v>
      </c>
      <c r="E39" s="71">
        <v>30.63</v>
      </c>
      <c r="F39" s="71">
        <v>20.64</v>
      </c>
      <c r="G39" s="71">
        <v>18.8</v>
      </c>
      <c r="H39" s="71">
        <v>18.100000000000001</v>
      </c>
      <c r="I39" s="71">
        <v>38.5</v>
      </c>
      <c r="J39" s="71">
        <v>11.56</v>
      </c>
      <c r="K39" s="102">
        <v>19.41</v>
      </c>
      <c r="L39" s="435" t="s">
        <v>848</v>
      </c>
      <c r="M39" s="71">
        <v>4.3</v>
      </c>
      <c r="N39" s="71">
        <v>6.86</v>
      </c>
      <c r="O39" s="71">
        <v>23.09</v>
      </c>
      <c r="P39" s="71">
        <v>6.26</v>
      </c>
      <c r="Q39" s="71">
        <v>7.64</v>
      </c>
      <c r="R39" s="71">
        <v>10.47</v>
      </c>
      <c r="S39" s="102">
        <v>3.65</v>
      </c>
      <c r="T39" s="435" t="s">
        <v>848</v>
      </c>
    </row>
    <row r="40" spans="1:23" x14ac:dyDescent="0.2">
      <c r="A40" s="659"/>
      <c r="B40" s="576" t="s">
        <v>142</v>
      </c>
      <c r="C40" s="631"/>
      <c r="D40" s="70">
        <v>38.770000000000003</v>
      </c>
      <c r="E40" s="71">
        <v>8.19</v>
      </c>
      <c r="F40" s="71">
        <v>28.01</v>
      </c>
      <c r="G40" s="71">
        <v>13.3</v>
      </c>
      <c r="H40" s="71">
        <v>9.9700000000000006</v>
      </c>
      <c r="I40" s="71">
        <v>77.8</v>
      </c>
      <c r="J40" s="71">
        <v>42.89</v>
      </c>
      <c r="K40" s="102">
        <v>26.23</v>
      </c>
      <c r="L40" s="435" t="s">
        <v>848</v>
      </c>
      <c r="M40" s="71">
        <v>10.95</v>
      </c>
      <c r="N40" s="71">
        <v>7.31</v>
      </c>
      <c r="O40" s="71">
        <v>27.47</v>
      </c>
      <c r="P40" s="71">
        <v>12.82</v>
      </c>
      <c r="Q40" s="71">
        <v>19.420000000000002</v>
      </c>
      <c r="R40" s="71">
        <v>3.21</v>
      </c>
      <c r="S40" s="102">
        <v>3.02</v>
      </c>
      <c r="T40" s="71">
        <v>11.6</v>
      </c>
    </row>
    <row r="41" spans="1:23" ht="13.5" thickBot="1" x14ac:dyDescent="0.25">
      <c r="A41" s="600"/>
      <c r="B41" s="678" t="s">
        <v>145</v>
      </c>
      <c r="C41" s="705"/>
      <c r="D41" s="173">
        <v>42.61</v>
      </c>
      <c r="E41" s="174">
        <v>54.42</v>
      </c>
      <c r="F41" s="174">
        <v>44.64</v>
      </c>
      <c r="G41" s="174">
        <v>94.5</v>
      </c>
      <c r="H41" s="174">
        <v>53.99</v>
      </c>
      <c r="I41" s="174">
        <v>49.5</v>
      </c>
      <c r="J41" s="174">
        <v>68.040000000000006</v>
      </c>
      <c r="K41" s="237">
        <v>62.14</v>
      </c>
      <c r="L41" s="174">
        <v>10</v>
      </c>
      <c r="M41" s="174">
        <v>35.11</v>
      </c>
      <c r="N41" s="174">
        <v>43.76</v>
      </c>
      <c r="O41" s="174">
        <v>23.01</v>
      </c>
      <c r="P41" s="174">
        <v>44.414999999999999</v>
      </c>
      <c r="Q41" s="174">
        <v>30.26</v>
      </c>
      <c r="R41" s="174">
        <v>36.24</v>
      </c>
      <c r="S41" s="237">
        <v>6.78</v>
      </c>
      <c r="T41" s="506" t="s">
        <v>848</v>
      </c>
    </row>
    <row r="42" spans="1:23" ht="14.25" thickTop="1" thickBot="1" x14ac:dyDescent="0.25">
      <c r="A42" s="580" t="s">
        <v>146</v>
      </c>
      <c r="B42" s="649"/>
      <c r="C42" s="650"/>
      <c r="D42" s="198">
        <f>SUM(D38:D41)</f>
        <v>106.44</v>
      </c>
      <c r="E42" s="199">
        <f t="shared" ref="E42:P42" si="4">SUM(E38:E41)</f>
        <v>106.5</v>
      </c>
      <c r="F42" s="199">
        <f t="shared" si="4"/>
        <v>138.68</v>
      </c>
      <c r="G42" s="199">
        <f t="shared" si="4"/>
        <v>147.19999999999999</v>
      </c>
      <c r="H42" s="199">
        <f t="shared" si="4"/>
        <v>128.52000000000001</v>
      </c>
      <c r="I42" s="199">
        <f t="shared" si="4"/>
        <v>185</v>
      </c>
      <c r="J42" s="199">
        <f t="shared" si="4"/>
        <v>148.22000000000003</v>
      </c>
      <c r="K42" s="508">
        <f t="shared" si="4"/>
        <v>122.81</v>
      </c>
      <c r="L42" s="199">
        <f t="shared" si="4"/>
        <v>10</v>
      </c>
      <c r="M42" s="199">
        <f t="shared" si="4"/>
        <v>66.14</v>
      </c>
      <c r="N42" s="199">
        <f t="shared" si="4"/>
        <v>69.87</v>
      </c>
      <c r="O42" s="199">
        <f t="shared" si="4"/>
        <v>76.91</v>
      </c>
      <c r="P42" s="199">
        <f t="shared" si="4"/>
        <v>77.87</v>
      </c>
      <c r="Q42" s="199">
        <f t="shared" ref="Q42:T42" si="5">SUM(Q38:Q41)</f>
        <v>60.19</v>
      </c>
      <c r="R42" s="199">
        <f t="shared" si="5"/>
        <v>54.680000000000007</v>
      </c>
      <c r="S42" s="508">
        <f t="shared" si="5"/>
        <v>14.7</v>
      </c>
      <c r="T42" s="199">
        <f t="shared" si="5"/>
        <v>11.6</v>
      </c>
    </row>
    <row r="43" spans="1:23" ht="13.5" thickBot="1" x14ac:dyDescent="0.25">
      <c r="A43" s="739" t="s">
        <v>837</v>
      </c>
      <c r="B43" s="740"/>
      <c r="C43" s="741"/>
      <c r="D43" s="456" t="s">
        <v>848</v>
      </c>
      <c r="E43" s="504" t="s">
        <v>848</v>
      </c>
      <c r="F43" s="504" t="s">
        <v>848</v>
      </c>
      <c r="G43" s="504" t="s">
        <v>848</v>
      </c>
      <c r="H43" s="504" t="s">
        <v>848</v>
      </c>
      <c r="I43" s="504" t="s">
        <v>848</v>
      </c>
      <c r="J43" s="504" t="s">
        <v>848</v>
      </c>
      <c r="K43" s="488" t="s">
        <v>848</v>
      </c>
      <c r="L43" s="440" t="s">
        <v>848</v>
      </c>
      <c r="M43" s="504" t="s">
        <v>848</v>
      </c>
      <c r="N43" s="504" t="s">
        <v>848</v>
      </c>
      <c r="O43" s="504" t="s">
        <v>848</v>
      </c>
      <c r="P43" s="504" t="s">
        <v>848</v>
      </c>
      <c r="Q43" s="504" t="s">
        <v>848</v>
      </c>
      <c r="R43" s="504" t="s">
        <v>848</v>
      </c>
      <c r="S43" s="488" t="s">
        <v>848</v>
      </c>
      <c r="T43" s="440" t="s">
        <v>848</v>
      </c>
    </row>
    <row r="44" spans="1:23" ht="13.5" thickBot="1" x14ac:dyDescent="0.25">
      <c r="A44" s="709" t="s">
        <v>147</v>
      </c>
      <c r="B44" s="710"/>
      <c r="C44" s="711"/>
      <c r="D44" s="636">
        <f>SUM(D42,D37,D35,D43)</f>
        <v>123.81</v>
      </c>
      <c r="E44" s="636">
        <f t="shared" ref="E44:P44" si="6">SUM(E42,E37,E35,E43)</f>
        <v>117.59</v>
      </c>
      <c r="F44" s="636">
        <f t="shared" si="6"/>
        <v>149.9</v>
      </c>
      <c r="G44" s="636">
        <f t="shared" si="6"/>
        <v>151</v>
      </c>
      <c r="H44" s="636">
        <f t="shared" si="6"/>
        <v>312.62</v>
      </c>
      <c r="I44" s="636">
        <f t="shared" si="6"/>
        <v>272.89999999999998</v>
      </c>
      <c r="J44" s="636">
        <f t="shared" si="6"/>
        <v>157.54000000000002</v>
      </c>
      <c r="K44" s="226">
        <f t="shared" si="6"/>
        <v>125.51</v>
      </c>
      <c r="L44" s="122">
        <f t="shared" si="6"/>
        <v>10</v>
      </c>
      <c r="M44" s="636">
        <f t="shared" si="6"/>
        <v>66.510000000000005</v>
      </c>
      <c r="N44" s="636">
        <f t="shared" si="6"/>
        <v>71.06</v>
      </c>
      <c r="O44" s="636">
        <f t="shared" si="6"/>
        <v>77.22999999999999</v>
      </c>
      <c r="P44" s="636">
        <f t="shared" si="6"/>
        <v>77.87</v>
      </c>
      <c r="Q44" s="636">
        <f t="shared" ref="Q44:T44" si="7">SUM(Q42,Q37,Q35,Q43)</f>
        <v>60.19</v>
      </c>
      <c r="R44" s="636">
        <f t="shared" si="7"/>
        <v>54.680000000000007</v>
      </c>
      <c r="S44" s="191">
        <f t="shared" si="7"/>
        <v>14.7</v>
      </c>
      <c r="T44" s="122">
        <f t="shared" si="7"/>
        <v>11.6</v>
      </c>
    </row>
    <row r="45" spans="1:23" ht="13.5" thickBot="1" x14ac:dyDescent="0.25">
      <c r="A45" s="712"/>
      <c r="B45" s="713"/>
      <c r="C45" s="714"/>
      <c r="D45" s="706"/>
      <c r="E45" s="706"/>
      <c r="F45" s="706"/>
      <c r="G45" s="706"/>
      <c r="H45" s="706"/>
      <c r="I45" s="706"/>
      <c r="J45" s="706"/>
      <c r="K45" s="707">
        <v>135.51</v>
      </c>
      <c r="L45" s="708"/>
      <c r="M45" s="706"/>
      <c r="N45" s="706"/>
      <c r="O45" s="706"/>
      <c r="P45" s="706"/>
      <c r="Q45" s="706"/>
      <c r="R45" s="706"/>
      <c r="S45" s="707">
        <v>26.3</v>
      </c>
      <c r="T45" s="708"/>
    </row>
    <row r="46" spans="1:23" x14ac:dyDescent="0.2">
      <c r="A46" s="50" t="s">
        <v>8</v>
      </c>
      <c r="B46" s="51" t="s">
        <v>9</v>
      </c>
      <c r="C46" s="180" t="s">
        <v>148</v>
      </c>
      <c r="D46" s="51"/>
      <c r="E46" s="106" t="s">
        <v>71</v>
      </c>
      <c r="F46" s="51" t="s">
        <v>83</v>
      </c>
      <c r="G46" s="106" t="s">
        <v>73</v>
      </c>
      <c r="H46" s="51" t="s">
        <v>84</v>
      </c>
      <c r="I46" s="15"/>
      <c r="J46" s="15"/>
      <c r="K46" s="15"/>
      <c r="L46" s="15"/>
      <c r="M46" s="15"/>
      <c r="N46" s="15"/>
      <c r="O46" s="15"/>
    </row>
    <row r="47" spans="1:23" ht="13.5" thickBot="1" x14ac:dyDescent="0.25"/>
    <row r="48" spans="1:23" ht="13.5" thickBot="1" x14ac:dyDescent="0.25">
      <c r="A48" s="595" t="s">
        <v>149</v>
      </c>
      <c r="B48" s="596"/>
      <c r="C48" s="596"/>
      <c r="D48" s="596"/>
      <c r="E48" s="596"/>
      <c r="F48" s="596"/>
      <c r="G48" s="596"/>
      <c r="H48" s="596"/>
      <c r="I48" s="596"/>
      <c r="J48" s="596"/>
      <c r="K48" s="596"/>
      <c r="L48" s="596"/>
      <c r="M48" s="596"/>
      <c r="N48" s="596"/>
      <c r="O48" s="596"/>
      <c r="P48" s="596"/>
      <c r="Q48" s="596"/>
      <c r="R48" s="596"/>
      <c r="S48" s="596"/>
      <c r="T48" s="596"/>
      <c r="U48" s="596"/>
      <c r="V48" s="596"/>
      <c r="W48" s="597"/>
    </row>
    <row r="49" spans="1:23" ht="13.5" thickBot="1" x14ac:dyDescent="0.25">
      <c r="A49" s="584" t="s">
        <v>23</v>
      </c>
      <c r="B49" s="585"/>
      <c r="C49" s="586"/>
      <c r="D49" s="595" t="s">
        <v>0</v>
      </c>
      <c r="E49" s="596"/>
      <c r="F49" s="596"/>
      <c r="G49" s="596"/>
      <c r="H49" s="596"/>
      <c r="I49" s="596"/>
      <c r="J49" s="596"/>
      <c r="K49" s="596"/>
      <c r="L49" s="596"/>
      <c r="M49" s="596"/>
      <c r="N49" s="596"/>
      <c r="O49" s="596"/>
      <c r="P49" s="596"/>
      <c r="Q49" s="596"/>
      <c r="R49" s="596"/>
      <c r="S49" s="596"/>
      <c r="T49" s="596"/>
      <c r="U49" s="596"/>
      <c r="V49" s="596"/>
      <c r="W49" s="597"/>
    </row>
    <row r="50" spans="1:23" x14ac:dyDescent="0.2">
      <c r="A50" s="651"/>
      <c r="B50" s="652"/>
      <c r="C50" s="653"/>
      <c r="D50" s="336">
        <v>1998</v>
      </c>
      <c r="E50" s="336">
        <v>1999</v>
      </c>
      <c r="F50" s="336">
        <v>2000</v>
      </c>
      <c r="G50" s="336">
        <v>2001</v>
      </c>
      <c r="H50" s="336">
        <v>2002</v>
      </c>
      <c r="I50" s="336">
        <v>2003</v>
      </c>
      <c r="J50" s="336">
        <v>2004</v>
      </c>
      <c r="K50" s="336">
        <v>2005</v>
      </c>
      <c r="L50" s="336">
        <v>2006</v>
      </c>
      <c r="M50" s="336">
        <v>2007</v>
      </c>
      <c r="N50" s="619">
        <v>2008</v>
      </c>
      <c r="O50" s="620"/>
      <c r="P50" s="132">
        <v>2009</v>
      </c>
      <c r="Q50" s="132">
        <v>2010</v>
      </c>
      <c r="R50" s="132">
        <v>2011</v>
      </c>
      <c r="S50" s="132">
        <v>2012</v>
      </c>
      <c r="T50" s="132">
        <v>2013</v>
      </c>
      <c r="U50" s="132">
        <v>2014</v>
      </c>
      <c r="V50" s="619">
        <v>2015</v>
      </c>
      <c r="W50" s="620"/>
    </row>
    <row r="51" spans="1:23" ht="13.5" thickBot="1" x14ac:dyDescent="0.25">
      <c r="A51" s="587"/>
      <c r="B51" s="588"/>
      <c r="C51" s="654"/>
      <c r="D51" s="140" t="s">
        <v>64</v>
      </c>
      <c r="E51" s="140" t="s">
        <v>64</v>
      </c>
      <c r="F51" s="140" t="s">
        <v>64</v>
      </c>
      <c r="G51" s="140" t="s">
        <v>64</v>
      </c>
      <c r="H51" s="140" t="s">
        <v>64</v>
      </c>
      <c r="I51" s="140" t="s">
        <v>64</v>
      </c>
      <c r="J51" s="140" t="s">
        <v>64</v>
      </c>
      <c r="K51" s="140" t="s">
        <v>64</v>
      </c>
      <c r="L51" s="140" t="s">
        <v>64</v>
      </c>
      <c r="M51" s="140" t="s">
        <v>64</v>
      </c>
      <c r="N51" s="138" t="s">
        <v>64</v>
      </c>
      <c r="O51" s="139" t="s">
        <v>65</v>
      </c>
      <c r="P51" s="137" t="s">
        <v>64</v>
      </c>
      <c r="Q51" s="137" t="s">
        <v>64</v>
      </c>
      <c r="R51" s="137" t="s">
        <v>64</v>
      </c>
      <c r="S51" s="137" t="s">
        <v>64</v>
      </c>
      <c r="T51" s="137" t="s">
        <v>64</v>
      </c>
      <c r="U51" s="137" t="s">
        <v>64</v>
      </c>
      <c r="V51" s="138" t="s">
        <v>64</v>
      </c>
      <c r="W51" s="139" t="s">
        <v>65</v>
      </c>
    </row>
    <row r="52" spans="1:23" x14ac:dyDescent="0.2">
      <c r="A52" s="592" t="s">
        <v>105</v>
      </c>
      <c r="B52" s="593"/>
      <c r="C52" s="594"/>
      <c r="D52" s="452" t="s">
        <v>848</v>
      </c>
      <c r="E52" s="452" t="s">
        <v>848</v>
      </c>
      <c r="F52" s="452" t="s">
        <v>848</v>
      </c>
      <c r="G52" s="68">
        <v>15.5</v>
      </c>
      <c r="H52" s="68">
        <v>22.1</v>
      </c>
      <c r="I52" s="68">
        <v>3.2</v>
      </c>
      <c r="J52" s="68">
        <v>32</v>
      </c>
      <c r="K52" s="68">
        <v>21.6</v>
      </c>
      <c r="L52" s="68">
        <v>60.8</v>
      </c>
      <c r="M52" s="68">
        <v>36.200000000000003</v>
      </c>
      <c r="N52" s="258">
        <v>16.600000000000001</v>
      </c>
      <c r="O52" s="453" t="s">
        <v>848</v>
      </c>
      <c r="P52" s="67">
        <v>14.4</v>
      </c>
      <c r="Q52" s="67">
        <v>11.3</v>
      </c>
      <c r="R52" s="67">
        <v>11.39</v>
      </c>
      <c r="S52" s="67">
        <v>23.454999999999998</v>
      </c>
      <c r="T52" s="67">
        <v>13.92</v>
      </c>
      <c r="U52" s="67">
        <v>7.48</v>
      </c>
      <c r="V52" s="258">
        <v>1.39</v>
      </c>
      <c r="W52" s="435" t="s">
        <v>848</v>
      </c>
    </row>
    <row r="53" spans="1:23" x14ac:dyDescent="0.2">
      <c r="A53" s="592" t="s">
        <v>771</v>
      </c>
      <c r="B53" s="593"/>
      <c r="C53" s="594"/>
      <c r="D53" s="437" t="s">
        <v>848</v>
      </c>
      <c r="E53" s="437" t="s">
        <v>848</v>
      </c>
      <c r="F53" s="437" t="s">
        <v>848</v>
      </c>
      <c r="G53" s="437" t="s">
        <v>848</v>
      </c>
      <c r="H53" s="437" t="s">
        <v>848</v>
      </c>
      <c r="I53" s="437" t="s">
        <v>848</v>
      </c>
      <c r="J53" s="181">
        <v>0.2</v>
      </c>
      <c r="K53" s="437" t="s">
        <v>848</v>
      </c>
      <c r="L53" s="181">
        <v>1.3</v>
      </c>
      <c r="M53" s="181">
        <v>0.1</v>
      </c>
      <c r="N53" s="487" t="s">
        <v>848</v>
      </c>
      <c r="O53" s="435" t="s">
        <v>848</v>
      </c>
      <c r="P53" s="437" t="s">
        <v>848</v>
      </c>
      <c r="Q53" s="184">
        <v>0.3</v>
      </c>
      <c r="R53" s="437" t="s">
        <v>848</v>
      </c>
      <c r="S53" s="184">
        <v>0.06</v>
      </c>
      <c r="T53" s="184">
        <v>1.05</v>
      </c>
      <c r="U53" s="184">
        <v>0.01</v>
      </c>
      <c r="V53" s="487" t="s">
        <v>848</v>
      </c>
      <c r="W53" s="435" t="s">
        <v>848</v>
      </c>
    </row>
    <row r="54" spans="1:23" x14ac:dyDescent="0.2">
      <c r="A54" s="592" t="s">
        <v>25</v>
      </c>
      <c r="B54" s="593"/>
      <c r="C54" s="594"/>
      <c r="D54" s="437" t="s">
        <v>848</v>
      </c>
      <c r="E54" s="437" t="s">
        <v>848</v>
      </c>
      <c r="F54" s="437" t="s">
        <v>848</v>
      </c>
      <c r="G54" s="71">
        <v>35.200000000000003</v>
      </c>
      <c r="H54" s="71">
        <v>15.6</v>
      </c>
      <c r="I54" s="71">
        <v>13.1</v>
      </c>
      <c r="J54" s="71">
        <v>5.4</v>
      </c>
      <c r="K54" s="71">
        <v>15.3</v>
      </c>
      <c r="L54" s="71">
        <v>32.200000000000003</v>
      </c>
      <c r="M54" s="71">
        <v>13.6</v>
      </c>
      <c r="N54" s="102">
        <v>14.8</v>
      </c>
      <c r="O54" s="71">
        <v>0</v>
      </c>
      <c r="P54" s="70">
        <v>5.3</v>
      </c>
      <c r="Q54" s="70">
        <v>9.9</v>
      </c>
      <c r="R54" s="70">
        <v>7.75</v>
      </c>
      <c r="S54" s="70">
        <v>8.4</v>
      </c>
      <c r="T54" s="70">
        <v>5.85</v>
      </c>
      <c r="U54" s="70">
        <v>8.89</v>
      </c>
      <c r="V54" s="102">
        <v>3.22</v>
      </c>
      <c r="W54" s="435" t="s">
        <v>848</v>
      </c>
    </row>
    <row r="55" spans="1:23" x14ac:dyDescent="0.2">
      <c r="A55" s="592" t="s">
        <v>151</v>
      </c>
      <c r="B55" s="593"/>
      <c r="C55" s="594"/>
      <c r="D55" s="437" t="s">
        <v>848</v>
      </c>
      <c r="E55" s="437" t="s">
        <v>848</v>
      </c>
      <c r="F55" s="437" t="s">
        <v>848</v>
      </c>
      <c r="G55" s="437" t="s">
        <v>848</v>
      </c>
      <c r="H55" s="437" t="s">
        <v>848</v>
      </c>
      <c r="I55" s="437" t="s">
        <v>848</v>
      </c>
      <c r="J55" s="71">
        <v>0</v>
      </c>
      <c r="K55" s="437" t="s">
        <v>848</v>
      </c>
      <c r="L55" s="437" t="s">
        <v>848</v>
      </c>
      <c r="M55" s="437" t="s">
        <v>848</v>
      </c>
      <c r="N55" s="487" t="s">
        <v>848</v>
      </c>
      <c r="O55" s="435" t="s">
        <v>848</v>
      </c>
      <c r="P55" s="437" t="s">
        <v>848</v>
      </c>
      <c r="Q55" s="437" t="s">
        <v>848</v>
      </c>
      <c r="R55" s="437" t="s">
        <v>848</v>
      </c>
      <c r="S55" s="70">
        <v>0.2</v>
      </c>
      <c r="T55" s="437" t="s">
        <v>848</v>
      </c>
      <c r="U55" s="437" t="s">
        <v>848</v>
      </c>
      <c r="V55" s="487" t="s">
        <v>848</v>
      </c>
      <c r="W55" s="435" t="s">
        <v>848</v>
      </c>
    </row>
    <row r="56" spans="1:23" x14ac:dyDescent="0.2">
      <c r="A56" s="592" t="s">
        <v>152</v>
      </c>
      <c r="B56" s="593"/>
      <c r="C56" s="594"/>
      <c r="D56" s="437" t="s">
        <v>848</v>
      </c>
      <c r="E56" s="437" t="s">
        <v>848</v>
      </c>
      <c r="F56" s="437" t="s">
        <v>848</v>
      </c>
      <c r="G56" s="437" t="s">
        <v>848</v>
      </c>
      <c r="H56" s="437" t="s">
        <v>848</v>
      </c>
      <c r="I56" s="437" t="s">
        <v>848</v>
      </c>
      <c r="J56" s="71">
        <v>0</v>
      </c>
      <c r="K56" s="437" t="s">
        <v>848</v>
      </c>
      <c r="L56" s="437" t="s">
        <v>848</v>
      </c>
      <c r="M56" s="437" t="s">
        <v>848</v>
      </c>
      <c r="N56" s="487" t="s">
        <v>848</v>
      </c>
      <c r="O56" s="435" t="s">
        <v>848</v>
      </c>
      <c r="P56" s="437" t="s">
        <v>848</v>
      </c>
      <c r="Q56" s="437" t="s">
        <v>848</v>
      </c>
      <c r="R56" s="437" t="s">
        <v>848</v>
      </c>
      <c r="S56" s="70">
        <v>0.51</v>
      </c>
      <c r="T56" s="70">
        <v>0.05</v>
      </c>
      <c r="U56" s="70">
        <v>0.5</v>
      </c>
      <c r="V56" s="487" t="s">
        <v>848</v>
      </c>
      <c r="W56" s="435" t="s">
        <v>848</v>
      </c>
    </row>
    <row r="57" spans="1:23" x14ac:dyDescent="0.2">
      <c r="A57" s="575" t="s">
        <v>26</v>
      </c>
      <c r="B57" s="576"/>
      <c r="C57" s="577"/>
      <c r="D57" s="70">
        <v>0.6</v>
      </c>
      <c r="E57" s="437" t="s">
        <v>848</v>
      </c>
      <c r="F57" s="437" t="s">
        <v>848</v>
      </c>
      <c r="G57" s="71">
        <v>3.8</v>
      </c>
      <c r="H57" s="71">
        <v>4.9000000000000004</v>
      </c>
      <c r="I57" s="437" t="s">
        <v>848</v>
      </c>
      <c r="J57" s="71">
        <v>3.5</v>
      </c>
      <c r="K57" s="71">
        <v>3.2</v>
      </c>
      <c r="L57" s="71">
        <v>9.5</v>
      </c>
      <c r="M57" s="71">
        <v>1.5</v>
      </c>
      <c r="N57" s="102">
        <v>1.6</v>
      </c>
      <c r="O57" s="435" t="s">
        <v>848</v>
      </c>
      <c r="P57" s="437" t="s">
        <v>848</v>
      </c>
      <c r="Q57" s="70">
        <v>1</v>
      </c>
      <c r="R57" s="70">
        <v>2.12</v>
      </c>
      <c r="S57" s="70">
        <v>0.25</v>
      </c>
      <c r="T57" s="70">
        <v>0.36</v>
      </c>
      <c r="U57" s="70">
        <v>1.19</v>
      </c>
      <c r="V57" s="102">
        <v>0.85</v>
      </c>
      <c r="W57" s="435" t="s">
        <v>848</v>
      </c>
    </row>
    <row r="58" spans="1:23" x14ac:dyDescent="0.2">
      <c r="A58" s="575" t="s">
        <v>153</v>
      </c>
      <c r="B58" s="576"/>
      <c r="C58" s="577"/>
      <c r="D58" s="437" t="s">
        <v>848</v>
      </c>
      <c r="E58" s="437" t="s">
        <v>848</v>
      </c>
      <c r="F58" s="437" t="s">
        <v>848</v>
      </c>
      <c r="G58" s="437" t="s">
        <v>848</v>
      </c>
      <c r="H58" s="437" t="s">
        <v>848</v>
      </c>
      <c r="I58" s="437" t="s">
        <v>848</v>
      </c>
      <c r="J58" s="71">
        <v>0</v>
      </c>
      <c r="K58" s="437" t="s">
        <v>848</v>
      </c>
      <c r="L58" s="437" t="s">
        <v>848</v>
      </c>
      <c r="M58" s="437" t="s">
        <v>848</v>
      </c>
      <c r="N58" s="487" t="s">
        <v>848</v>
      </c>
      <c r="O58" s="435" t="s">
        <v>848</v>
      </c>
      <c r="P58" s="437" t="s">
        <v>848</v>
      </c>
      <c r="Q58" s="437" t="s">
        <v>848</v>
      </c>
      <c r="R58" s="437" t="s">
        <v>848</v>
      </c>
      <c r="S58" s="70">
        <v>0.01</v>
      </c>
      <c r="T58" s="437" t="s">
        <v>848</v>
      </c>
      <c r="U58" s="437" t="s">
        <v>848</v>
      </c>
      <c r="V58" s="487" t="s">
        <v>848</v>
      </c>
      <c r="W58" s="435" t="s">
        <v>848</v>
      </c>
    </row>
    <row r="59" spans="1:23" x14ac:dyDescent="0.2">
      <c r="A59" s="575" t="s">
        <v>154</v>
      </c>
      <c r="B59" s="576"/>
      <c r="C59" s="577"/>
      <c r="D59" s="437" t="s">
        <v>848</v>
      </c>
      <c r="E59" s="437" t="s">
        <v>848</v>
      </c>
      <c r="F59" s="437" t="s">
        <v>848</v>
      </c>
      <c r="G59" s="437" t="s">
        <v>848</v>
      </c>
      <c r="H59" s="437" t="s">
        <v>848</v>
      </c>
      <c r="I59" s="437" t="s">
        <v>848</v>
      </c>
      <c r="J59" s="71">
        <v>0</v>
      </c>
      <c r="K59" s="437" t="s">
        <v>848</v>
      </c>
      <c r="L59" s="437" t="s">
        <v>848</v>
      </c>
      <c r="M59" s="437" t="s">
        <v>848</v>
      </c>
      <c r="N59" s="487" t="s">
        <v>848</v>
      </c>
      <c r="O59" s="435" t="s">
        <v>848</v>
      </c>
      <c r="P59" s="437" t="s">
        <v>848</v>
      </c>
      <c r="Q59" s="437" t="s">
        <v>848</v>
      </c>
      <c r="R59" s="437" t="s">
        <v>848</v>
      </c>
      <c r="S59" s="70">
        <v>0.04</v>
      </c>
      <c r="T59" s="437" t="s">
        <v>848</v>
      </c>
      <c r="U59" s="437" t="s">
        <v>848</v>
      </c>
      <c r="V59" s="487" t="s">
        <v>848</v>
      </c>
      <c r="W59" s="435" t="s">
        <v>848</v>
      </c>
    </row>
    <row r="60" spans="1:23" x14ac:dyDescent="0.2">
      <c r="A60" s="575" t="s">
        <v>776</v>
      </c>
      <c r="B60" s="576"/>
      <c r="C60" s="577"/>
      <c r="D60" s="437" t="s">
        <v>848</v>
      </c>
      <c r="E60" s="437" t="s">
        <v>848</v>
      </c>
      <c r="F60" s="437" t="s">
        <v>848</v>
      </c>
      <c r="G60" s="437" t="s">
        <v>848</v>
      </c>
      <c r="H60" s="437" t="s">
        <v>848</v>
      </c>
      <c r="I60" s="437" t="s">
        <v>848</v>
      </c>
      <c r="J60" s="71">
        <v>0</v>
      </c>
      <c r="K60" s="437" t="s">
        <v>848</v>
      </c>
      <c r="L60" s="437" t="s">
        <v>848</v>
      </c>
      <c r="M60" s="437" t="s">
        <v>848</v>
      </c>
      <c r="N60" s="487" t="s">
        <v>848</v>
      </c>
      <c r="O60" s="435" t="s">
        <v>848</v>
      </c>
      <c r="P60" s="437" t="s">
        <v>848</v>
      </c>
      <c r="Q60" s="437" t="s">
        <v>848</v>
      </c>
      <c r="R60" s="437" t="s">
        <v>848</v>
      </c>
      <c r="S60" s="437" t="s">
        <v>848</v>
      </c>
      <c r="T60" s="437" t="s">
        <v>848</v>
      </c>
      <c r="U60" s="70">
        <v>0.14000000000000001</v>
      </c>
      <c r="V60" s="487" t="s">
        <v>848</v>
      </c>
      <c r="W60" s="435" t="s">
        <v>848</v>
      </c>
    </row>
    <row r="61" spans="1:23" x14ac:dyDescent="0.2">
      <c r="A61" s="575" t="s">
        <v>772</v>
      </c>
      <c r="B61" s="576"/>
      <c r="C61" s="577"/>
      <c r="D61" s="437" t="s">
        <v>848</v>
      </c>
      <c r="E61" s="437" t="s">
        <v>848</v>
      </c>
      <c r="F61" s="437" t="s">
        <v>848</v>
      </c>
      <c r="G61" s="437" t="s">
        <v>848</v>
      </c>
      <c r="H61" s="437" t="s">
        <v>848</v>
      </c>
      <c r="I61" s="437" t="s">
        <v>848</v>
      </c>
      <c r="J61" s="71">
        <v>0</v>
      </c>
      <c r="K61" s="437" t="s">
        <v>848</v>
      </c>
      <c r="L61" s="437" t="s">
        <v>848</v>
      </c>
      <c r="M61" s="437" t="s">
        <v>848</v>
      </c>
      <c r="N61" s="487" t="s">
        <v>848</v>
      </c>
      <c r="O61" s="435" t="s">
        <v>848</v>
      </c>
      <c r="P61" s="437" t="s">
        <v>848</v>
      </c>
      <c r="Q61" s="437" t="s">
        <v>848</v>
      </c>
      <c r="R61" s="437" t="s">
        <v>848</v>
      </c>
      <c r="S61" s="437" t="s">
        <v>848</v>
      </c>
      <c r="T61" s="437" t="s">
        <v>848</v>
      </c>
      <c r="U61" s="70">
        <v>0.21</v>
      </c>
      <c r="V61" s="487" t="s">
        <v>848</v>
      </c>
      <c r="W61" s="435" t="s">
        <v>848</v>
      </c>
    </row>
    <row r="62" spans="1:23" x14ac:dyDescent="0.2">
      <c r="A62" s="575" t="s">
        <v>112</v>
      </c>
      <c r="B62" s="576"/>
      <c r="C62" s="577"/>
      <c r="D62" s="437" t="s">
        <v>848</v>
      </c>
      <c r="E62" s="437" t="s">
        <v>848</v>
      </c>
      <c r="F62" s="437" t="s">
        <v>848</v>
      </c>
      <c r="G62" s="71">
        <v>1</v>
      </c>
      <c r="H62" s="71">
        <v>1.6</v>
      </c>
      <c r="I62" s="437" t="s">
        <v>848</v>
      </c>
      <c r="J62" s="71">
        <v>5.7</v>
      </c>
      <c r="K62" s="71">
        <v>5.9</v>
      </c>
      <c r="L62" s="71">
        <v>5</v>
      </c>
      <c r="M62" s="71">
        <v>2.8</v>
      </c>
      <c r="N62" s="102">
        <v>7.2</v>
      </c>
      <c r="O62" s="435" t="s">
        <v>848</v>
      </c>
      <c r="P62" s="70">
        <v>15.2</v>
      </c>
      <c r="Q62" s="437" t="s">
        <v>848</v>
      </c>
      <c r="R62" s="437" t="s">
        <v>848</v>
      </c>
      <c r="S62" s="70">
        <v>3.31</v>
      </c>
      <c r="T62" s="437" t="s">
        <v>848</v>
      </c>
      <c r="U62" s="70">
        <v>6.92</v>
      </c>
      <c r="V62" s="102">
        <v>0.63</v>
      </c>
      <c r="W62" s="435" t="s">
        <v>848</v>
      </c>
    </row>
    <row r="63" spans="1:23" x14ac:dyDescent="0.2">
      <c r="A63" s="575" t="s">
        <v>155</v>
      </c>
      <c r="B63" s="576"/>
      <c r="C63" s="577"/>
      <c r="D63" s="437" t="s">
        <v>848</v>
      </c>
      <c r="E63" s="437" t="s">
        <v>848</v>
      </c>
      <c r="F63" s="437" t="s">
        <v>848</v>
      </c>
      <c r="G63" s="437" t="s">
        <v>848</v>
      </c>
      <c r="H63" s="437" t="s">
        <v>848</v>
      </c>
      <c r="I63" s="437" t="s">
        <v>848</v>
      </c>
      <c r="J63" s="71">
        <v>0</v>
      </c>
      <c r="K63" s="437" t="s">
        <v>848</v>
      </c>
      <c r="L63" s="437" t="s">
        <v>848</v>
      </c>
      <c r="M63" s="437" t="s">
        <v>848</v>
      </c>
      <c r="N63" s="487" t="s">
        <v>848</v>
      </c>
      <c r="O63" s="435" t="s">
        <v>848</v>
      </c>
      <c r="P63" s="437" t="s">
        <v>848</v>
      </c>
      <c r="Q63" s="70">
        <v>6.5</v>
      </c>
      <c r="R63" s="70">
        <v>6.14</v>
      </c>
      <c r="S63" s="437" t="s">
        <v>848</v>
      </c>
      <c r="T63" s="70">
        <v>3.66</v>
      </c>
      <c r="U63" s="70">
        <v>0</v>
      </c>
      <c r="V63" s="487" t="s">
        <v>848</v>
      </c>
      <c r="W63" s="435" t="s">
        <v>848</v>
      </c>
    </row>
    <row r="64" spans="1:23" x14ac:dyDescent="0.2">
      <c r="A64" s="575" t="s">
        <v>28</v>
      </c>
      <c r="B64" s="576"/>
      <c r="C64" s="577"/>
      <c r="D64" s="437" t="s">
        <v>848</v>
      </c>
      <c r="E64" s="437" t="s">
        <v>848</v>
      </c>
      <c r="F64" s="437" t="s">
        <v>848</v>
      </c>
      <c r="G64" s="71">
        <v>3.6</v>
      </c>
      <c r="H64" s="71">
        <v>5.0999999999999996</v>
      </c>
      <c r="I64" s="71">
        <v>1.8</v>
      </c>
      <c r="J64" s="71">
        <v>3.9</v>
      </c>
      <c r="K64" s="71">
        <v>10.199999999999999</v>
      </c>
      <c r="L64" s="71">
        <v>14.7</v>
      </c>
      <c r="M64" s="71">
        <v>2.4</v>
      </c>
      <c r="N64" s="102">
        <v>0.1</v>
      </c>
      <c r="O64" s="435" t="s">
        <v>848</v>
      </c>
      <c r="P64" s="437" t="s">
        <v>848</v>
      </c>
      <c r="Q64" s="70">
        <v>0.9</v>
      </c>
      <c r="R64" s="70">
        <v>0.88</v>
      </c>
      <c r="S64" s="70">
        <v>4.09</v>
      </c>
      <c r="T64" s="70">
        <v>0.43</v>
      </c>
      <c r="U64" s="70">
        <v>4.8899999999999997</v>
      </c>
      <c r="V64" s="102">
        <v>3.01</v>
      </c>
      <c r="W64" s="435" t="s">
        <v>848</v>
      </c>
    </row>
    <row r="65" spans="1:23" x14ac:dyDescent="0.2">
      <c r="A65" s="575" t="s">
        <v>156</v>
      </c>
      <c r="B65" s="576"/>
      <c r="C65" s="577"/>
      <c r="D65" s="437" t="s">
        <v>848</v>
      </c>
      <c r="E65" s="437" t="s">
        <v>848</v>
      </c>
      <c r="F65" s="437" t="s">
        <v>848</v>
      </c>
      <c r="G65" s="437" t="s">
        <v>848</v>
      </c>
      <c r="H65" s="437" t="s">
        <v>848</v>
      </c>
      <c r="I65" s="437" t="s">
        <v>848</v>
      </c>
      <c r="J65" s="71">
        <v>0</v>
      </c>
      <c r="K65" s="437" t="s">
        <v>848</v>
      </c>
      <c r="L65" s="437" t="s">
        <v>848</v>
      </c>
      <c r="M65" s="437" t="s">
        <v>848</v>
      </c>
      <c r="N65" s="487" t="s">
        <v>848</v>
      </c>
      <c r="O65" s="435" t="s">
        <v>848</v>
      </c>
      <c r="P65" s="437" t="s">
        <v>848</v>
      </c>
      <c r="Q65" s="437" t="s">
        <v>848</v>
      </c>
      <c r="R65" s="437" t="s">
        <v>848</v>
      </c>
      <c r="S65" s="70">
        <v>0.03</v>
      </c>
      <c r="T65" s="437" t="s">
        <v>848</v>
      </c>
      <c r="U65" s="437" t="s">
        <v>848</v>
      </c>
      <c r="V65" s="487" t="s">
        <v>848</v>
      </c>
      <c r="W65" s="435" t="s">
        <v>848</v>
      </c>
    </row>
    <row r="66" spans="1:23" x14ac:dyDescent="0.2">
      <c r="A66" s="575" t="s">
        <v>29</v>
      </c>
      <c r="B66" s="576"/>
      <c r="C66" s="577"/>
      <c r="D66" s="437" t="s">
        <v>848</v>
      </c>
      <c r="E66" s="437" t="s">
        <v>848</v>
      </c>
      <c r="F66" s="437" t="s">
        <v>848</v>
      </c>
      <c r="G66" s="71">
        <v>6</v>
      </c>
      <c r="H66" s="71">
        <v>10.6</v>
      </c>
      <c r="I66" s="71">
        <v>6.1</v>
      </c>
      <c r="J66" s="71">
        <v>10.4</v>
      </c>
      <c r="K66" s="71">
        <v>1</v>
      </c>
      <c r="L66" s="71">
        <v>0.1</v>
      </c>
      <c r="M66" s="71">
        <v>1.6</v>
      </c>
      <c r="N66" s="102">
        <v>0.8</v>
      </c>
      <c r="O66" s="435" t="s">
        <v>848</v>
      </c>
      <c r="P66" s="437" t="s">
        <v>848</v>
      </c>
      <c r="Q66" s="437" t="s">
        <v>848</v>
      </c>
      <c r="R66" s="70">
        <v>0.15</v>
      </c>
      <c r="S66" s="70">
        <v>3.26</v>
      </c>
      <c r="T66" s="70">
        <v>0.32</v>
      </c>
      <c r="U66" s="70">
        <v>1.65</v>
      </c>
      <c r="V66" s="102">
        <v>0.47</v>
      </c>
      <c r="W66" s="435" t="s">
        <v>848</v>
      </c>
    </row>
    <row r="67" spans="1:23" x14ac:dyDescent="0.2">
      <c r="A67" s="575" t="s">
        <v>30</v>
      </c>
      <c r="B67" s="576"/>
      <c r="C67" s="577"/>
      <c r="D67" s="70">
        <v>62.3</v>
      </c>
      <c r="E67" s="71">
        <v>53</v>
      </c>
      <c r="F67" s="71">
        <v>55.4</v>
      </c>
      <c r="G67" s="71">
        <v>48.71</v>
      </c>
      <c r="H67" s="71">
        <v>42.69</v>
      </c>
      <c r="I67" s="71">
        <v>49</v>
      </c>
      <c r="J67" s="71">
        <v>66.599999999999994</v>
      </c>
      <c r="K67" s="71">
        <v>58.7</v>
      </c>
      <c r="L67" s="71">
        <v>28.6</v>
      </c>
      <c r="M67" s="71">
        <v>46.1</v>
      </c>
      <c r="N67" s="102">
        <v>9.4</v>
      </c>
      <c r="O67" s="71">
        <v>10</v>
      </c>
      <c r="P67" s="70">
        <v>15.1</v>
      </c>
      <c r="Q67" s="70">
        <v>24.26</v>
      </c>
      <c r="R67" s="70">
        <v>15.15</v>
      </c>
      <c r="S67" s="70">
        <v>15.285</v>
      </c>
      <c r="T67" s="70">
        <v>9.9</v>
      </c>
      <c r="U67" s="70">
        <v>12.56</v>
      </c>
      <c r="V67" s="102">
        <v>3.22</v>
      </c>
      <c r="W67" s="71">
        <v>11.6</v>
      </c>
    </row>
    <row r="68" spans="1:23" x14ac:dyDescent="0.2">
      <c r="A68" s="575" t="s">
        <v>157</v>
      </c>
      <c r="B68" s="576"/>
      <c r="C68" s="577"/>
      <c r="D68" s="437" t="s">
        <v>848</v>
      </c>
      <c r="E68" s="437" t="s">
        <v>848</v>
      </c>
      <c r="F68" s="437" t="s">
        <v>848</v>
      </c>
      <c r="G68" s="437" t="s">
        <v>848</v>
      </c>
      <c r="H68" s="437" t="s">
        <v>848</v>
      </c>
      <c r="I68" s="437" t="s">
        <v>848</v>
      </c>
      <c r="J68" s="71">
        <v>0</v>
      </c>
      <c r="K68" s="71">
        <v>3</v>
      </c>
      <c r="L68" s="71">
        <v>13</v>
      </c>
      <c r="M68" s="437" t="s">
        <v>848</v>
      </c>
      <c r="N68" s="487" t="s">
        <v>848</v>
      </c>
      <c r="O68" s="435" t="s">
        <v>848</v>
      </c>
      <c r="P68" s="437" t="s">
        <v>848</v>
      </c>
      <c r="Q68" s="437" t="s">
        <v>848</v>
      </c>
      <c r="R68" s="437" t="s">
        <v>848</v>
      </c>
      <c r="S68" s="437" t="s">
        <v>848</v>
      </c>
      <c r="T68" s="437" t="s">
        <v>848</v>
      </c>
      <c r="U68" s="437" t="s">
        <v>848</v>
      </c>
      <c r="V68" s="487" t="s">
        <v>848</v>
      </c>
      <c r="W68" s="435" t="s">
        <v>848</v>
      </c>
    </row>
    <row r="69" spans="1:23" x14ac:dyDescent="0.2">
      <c r="A69" s="575" t="s">
        <v>158</v>
      </c>
      <c r="B69" s="576"/>
      <c r="C69" s="577"/>
      <c r="D69" s="437" t="s">
        <v>848</v>
      </c>
      <c r="E69" s="437" t="s">
        <v>848</v>
      </c>
      <c r="F69" s="437" t="s">
        <v>848</v>
      </c>
      <c r="G69" s="437" t="s">
        <v>848</v>
      </c>
      <c r="H69" s="437" t="s">
        <v>848</v>
      </c>
      <c r="I69" s="437" t="s">
        <v>848</v>
      </c>
      <c r="J69" s="71">
        <v>0</v>
      </c>
      <c r="K69" s="71">
        <v>3.3</v>
      </c>
      <c r="L69" s="71">
        <v>11.4</v>
      </c>
      <c r="M69" s="437" t="s">
        <v>848</v>
      </c>
      <c r="N69" s="487" t="s">
        <v>848</v>
      </c>
      <c r="O69" s="435" t="s">
        <v>848</v>
      </c>
      <c r="P69" s="437" t="s">
        <v>848</v>
      </c>
      <c r="Q69" s="437" t="s">
        <v>848</v>
      </c>
      <c r="R69" s="437" t="s">
        <v>848</v>
      </c>
      <c r="S69" s="437" t="s">
        <v>848</v>
      </c>
      <c r="T69" s="437" t="s">
        <v>848</v>
      </c>
      <c r="U69" s="437" t="s">
        <v>848</v>
      </c>
      <c r="V69" s="487" t="s">
        <v>848</v>
      </c>
      <c r="W69" s="435" t="s">
        <v>848</v>
      </c>
    </row>
    <row r="70" spans="1:23" x14ac:dyDescent="0.2">
      <c r="A70" s="575" t="s">
        <v>31</v>
      </c>
      <c r="B70" s="576"/>
      <c r="C70" s="577"/>
      <c r="D70" s="437" t="s">
        <v>848</v>
      </c>
      <c r="E70" s="437" t="s">
        <v>848</v>
      </c>
      <c r="F70" s="437" t="s">
        <v>848</v>
      </c>
      <c r="G70" s="437" t="s">
        <v>848</v>
      </c>
      <c r="H70" s="437" t="s">
        <v>848</v>
      </c>
      <c r="I70" s="437" t="s">
        <v>848</v>
      </c>
      <c r="J70" s="71">
        <v>0.4</v>
      </c>
      <c r="K70" s="71">
        <v>0</v>
      </c>
      <c r="L70" s="71">
        <v>0.7</v>
      </c>
      <c r="M70" s="437" t="s">
        <v>848</v>
      </c>
      <c r="N70" s="487" t="s">
        <v>848</v>
      </c>
      <c r="O70" s="435" t="s">
        <v>848</v>
      </c>
      <c r="P70" s="437" t="s">
        <v>848</v>
      </c>
      <c r="Q70" s="437" t="s">
        <v>848</v>
      </c>
      <c r="R70" s="437" t="s">
        <v>848</v>
      </c>
      <c r="S70" s="437" t="s">
        <v>848</v>
      </c>
      <c r="T70" s="437" t="s">
        <v>848</v>
      </c>
      <c r="U70" s="437" t="s">
        <v>848</v>
      </c>
      <c r="V70" s="487" t="s">
        <v>848</v>
      </c>
      <c r="W70" s="435" t="s">
        <v>848</v>
      </c>
    </row>
    <row r="71" spans="1:23" x14ac:dyDescent="0.2">
      <c r="A71" s="578" t="s">
        <v>159</v>
      </c>
      <c r="B71" s="579"/>
      <c r="C71" s="579"/>
      <c r="D71" s="437" t="s">
        <v>848</v>
      </c>
      <c r="E71" s="437" t="s">
        <v>848</v>
      </c>
      <c r="F71" s="437" t="s">
        <v>848</v>
      </c>
      <c r="G71" s="437" t="s">
        <v>848</v>
      </c>
      <c r="H71" s="437" t="s">
        <v>848</v>
      </c>
      <c r="I71" s="437" t="s">
        <v>848</v>
      </c>
      <c r="J71" s="71">
        <v>1.1000000000000001</v>
      </c>
      <c r="K71" s="71">
        <v>0.3</v>
      </c>
      <c r="L71" s="437" t="s">
        <v>848</v>
      </c>
      <c r="M71" s="437" t="s">
        <v>848</v>
      </c>
      <c r="N71" s="487" t="s">
        <v>848</v>
      </c>
      <c r="O71" s="435" t="s">
        <v>848</v>
      </c>
      <c r="P71" s="437" t="s">
        <v>848</v>
      </c>
      <c r="Q71" s="437" t="s">
        <v>848</v>
      </c>
      <c r="R71" s="437" t="s">
        <v>848</v>
      </c>
      <c r="S71" s="437" t="s">
        <v>848</v>
      </c>
      <c r="T71" s="437" t="s">
        <v>848</v>
      </c>
      <c r="U71" s="437" t="s">
        <v>848</v>
      </c>
      <c r="V71" s="487" t="s">
        <v>848</v>
      </c>
      <c r="W71" s="435" t="s">
        <v>848</v>
      </c>
    </row>
    <row r="72" spans="1:23" x14ac:dyDescent="0.2">
      <c r="A72" s="578" t="s">
        <v>160</v>
      </c>
      <c r="B72" s="579"/>
      <c r="C72" s="579"/>
      <c r="D72" s="437" t="s">
        <v>848</v>
      </c>
      <c r="E72" s="437" t="s">
        <v>848</v>
      </c>
      <c r="F72" s="437" t="s">
        <v>848</v>
      </c>
      <c r="G72" s="437" t="s">
        <v>848</v>
      </c>
      <c r="H72" s="437" t="s">
        <v>848</v>
      </c>
      <c r="I72" s="437" t="s">
        <v>848</v>
      </c>
      <c r="J72" s="71">
        <v>0.1</v>
      </c>
      <c r="K72" s="437" t="s">
        <v>848</v>
      </c>
      <c r="L72" s="437" t="s">
        <v>848</v>
      </c>
      <c r="M72" s="437" t="s">
        <v>848</v>
      </c>
      <c r="N72" s="487" t="s">
        <v>848</v>
      </c>
      <c r="O72" s="435" t="s">
        <v>848</v>
      </c>
      <c r="P72" s="437" t="s">
        <v>848</v>
      </c>
      <c r="Q72" s="437" t="s">
        <v>848</v>
      </c>
      <c r="R72" s="437" t="s">
        <v>848</v>
      </c>
      <c r="S72" s="437" t="s">
        <v>848</v>
      </c>
      <c r="T72" s="437" t="s">
        <v>848</v>
      </c>
      <c r="U72" s="437" t="s">
        <v>848</v>
      </c>
      <c r="V72" s="487" t="s">
        <v>848</v>
      </c>
      <c r="W72" s="435" t="s">
        <v>848</v>
      </c>
    </row>
    <row r="73" spans="1:23" x14ac:dyDescent="0.2">
      <c r="A73" s="578" t="s">
        <v>773</v>
      </c>
      <c r="B73" s="579"/>
      <c r="C73" s="579"/>
      <c r="D73" s="437" t="s">
        <v>848</v>
      </c>
      <c r="E73" s="437" t="s">
        <v>848</v>
      </c>
      <c r="F73" s="437" t="s">
        <v>848</v>
      </c>
      <c r="G73" s="437" t="s">
        <v>848</v>
      </c>
      <c r="H73" s="437" t="s">
        <v>848</v>
      </c>
      <c r="I73" s="437" t="s">
        <v>848</v>
      </c>
      <c r="J73" s="71">
        <v>0.1</v>
      </c>
      <c r="K73" s="437" t="s">
        <v>848</v>
      </c>
      <c r="L73" s="437" t="s">
        <v>848</v>
      </c>
      <c r="M73" s="437" t="s">
        <v>848</v>
      </c>
      <c r="N73" s="487" t="s">
        <v>848</v>
      </c>
      <c r="O73" s="435" t="s">
        <v>848</v>
      </c>
      <c r="P73" s="437" t="s">
        <v>848</v>
      </c>
      <c r="Q73" s="70">
        <v>0.2</v>
      </c>
      <c r="R73" s="70">
        <v>0.15</v>
      </c>
      <c r="S73" s="70">
        <v>0</v>
      </c>
      <c r="T73" s="70">
        <v>0.59</v>
      </c>
      <c r="U73" s="70">
        <v>0.06</v>
      </c>
      <c r="V73" s="102">
        <v>0.01</v>
      </c>
      <c r="W73" s="435" t="s">
        <v>848</v>
      </c>
    </row>
    <row r="74" spans="1:23" x14ac:dyDescent="0.2">
      <c r="A74" s="578" t="s">
        <v>161</v>
      </c>
      <c r="B74" s="579"/>
      <c r="C74" s="579"/>
      <c r="D74" s="437" t="s">
        <v>848</v>
      </c>
      <c r="E74" s="437" t="s">
        <v>848</v>
      </c>
      <c r="F74" s="437" t="s">
        <v>848</v>
      </c>
      <c r="G74" s="437" t="s">
        <v>848</v>
      </c>
      <c r="H74" s="437" t="s">
        <v>848</v>
      </c>
      <c r="I74" s="437" t="s">
        <v>848</v>
      </c>
      <c r="J74" s="71">
        <v>0.1</v>
      </c>
      <c r="K74" s="437" t="s">
        <v>848</v>
      </c>
      <c r="L74" s="437" t="s">
        <v>848</v>
      </c>
      <c r="M74" s="437" t="s">
        <v>848</v>
      </c>
      <c r="N74" s="487" t="s">
        <v>848</v>
      </c>
      <c r="O74" s="435" t="s">
        <v>848</v>
      </c>
      <c r="P74" s="437" t="s">
        <v>848</v>
      </c>
      <c r="Q74" s="437" t="s">
        <v>848</v>
      </c>
      <c r="R74" s="437" t="s">
        <v>848</v>
      </c>
      <c r="S74" s="437" t="s">
        <v>848</v>
      </c>
      <c r="T74" s="437" t="s">
        <v>848</v>
      </c>
      <c r="U74" s="437" t="s">
        <v>848</v>
      </c>
      <c r="V74" s="487" t="s">
        <v>848</v>
      </c>
      <c r="W74" s="435" t="s">
        <v>848</v>
      </c>
    </row>
    <row r="75" spans="1:23" x14ac:dyDescent="0.2">
      <c r="A75" s="578" t="s">
        <v>162</v>
      </c>
      <c r="B75" s="579"/>
      <c r="C75" s="579"/>
      <c r="D75" s="437" t="s">
        <v>848</v>
      </c>
      <c r="E75" s="437" t="s">
        <v>848</v>
      </c>
      <c r="F75" s="437" t="s">
        <v>848</v>
      </c>
      <c r="G75" s="437" t="s">
        <v>848</v>
      </c>
      <c r="H75" s="437" t="s">
        <v>848</v>
      </c>
      <c r="I75" s="437" t="s">
        <v>848</v>
      </c>
      <c r="J75" s="71">
        <v>0.2</v>
      </c>
      <c r="K75" s="437" t="s">
        <v>848</v>
      </c>
      <c r="L75" s="437" t="s">
        <v>848</v>
      </c>
      <c r="M75" s="437" t="s">
        <v>848</v>
      </c>
      <c r="N75" s="487" t="s">
        <v>848</v>
      </c>
      <c r="O75" s="435" t="s">
        <v>848</v>
      </c>
      <c r="P75" s="437" t="s">
        <v>848</v>
      </c>
      <c r="Q75" s="437" t="s">
        <v>848</v>
      </c>
      <c r="R75" s="437" t="s">
        <v>848</v>
      </c>
      <c r="S75" s="437" t="s">
        <v>848</v>
      </c>
      <c r="T75" s="437" t="s">
        <v>848</v>
      </c>
      <c r="U75" s="437" t="s">
        <v>848</v>
      </c>
      <c r="V75" s="487" t="s">
        <v>848</v>
      </c>
      <c r="W75" s="435" t="s">
        <v>848</v>
      </c>
    </row>
    <row r="76" spans="1:23" x14ac:dyDescent="0.2">
      <c r="A76" s="578" t="s">
        <v>229</v>
      </c>
      <c r="B76" s="579"/>
      <c r="C76" s="579"/>
      <c r="D76" s="437" t="s">
        <v>848</v>
      </c>
      <c r="E76" s="437" t="s">
        <v>848</v>
      </c>
      <c r="F76" s="437" t="s">
        <v>848</v>
      </c>
      <c r="G76" s="437" t="s">
        <v>848</v>
      </c>
      <c r="H76" s="437" t="s">
        <v>848</v>
      </c>
      <c r="I76" s="437" t="s">
        <v>848</v>
      </c>
      <c r="J76" s="71">
        <v>0</v>
      </c>
      <c r="K76" s="437" t="s">
        <v>848</v>
      </c>
      <c r="L76" s="437" t="s">
        <v>848</v>
      </c>
      <c r="M76" s="437" t="s">
        <v>848</v>
      </c>
      <c r="N76" s="487" t="s">
        <v>848</v>
      </c>
      <c r="O76" s="435" t="s">
        <v>848</v>
      </c>
      <c r="P76" s="437" t="s">
        <v>848</v>
      </c>
      <c r="Q76" s="437" t="s">
        <v>848</v>
      </c>
      <c r="R76" s="437" t="s">
        <v>848</v>
      </c>
      <c r="S76" s="437" t="s">
        <v>848</v>
      </c>
      <c r="T76" s="70">
        <v>0.01</v>
      </c>
      <c r="U76" s="437" t="s">
        <v>848</v>
      </c>
      <c r="V76" s="487" t="s">
        <v>848</v>
      </c>
      <c r="W76" s="435" t="s">
        <v>848</v>
      </c>
    </row>
    <row r="77" spans="1:23" x14ac:dyDescent="0.2">
      <c r="A77" s="578" t="s">
        <v>163</v>
      </c>
      <c r="B77" s="579"/>
      <c r="C77" s="579"/>
      <c r="D77" s="437" t="s">
        <v>848</v>
      </c>
      <c r="E77" s="437" t="s">
        <v>848</v>
      </c>
      <c r="F77" s="437" t="s">
        <v>848</v>
      </c>
      <c r="G77" s="437" t="s">
        <v>848</v>
      </c>
      <c r="H77" s="437" t="s">
        <v>848</v>
      </c>
      <c r="I77" s="437" t="s">
        <v>848</v>
      </c>
      <c r="J77" s="71">
        <v>0</v>
      </c>
      <c r="K77" s="437" t="s">
        <v>848</v>
      </c>
      <c r="L77" s="437" t="s">
        <v>848</v>
      </c>
      <c r="M77" s="437" t="s">
        <v>848</v>
      </c>
      <c r="N77" s="487" t="s">
        <v>848</v>
      </c>
      <c r="O77" s="435" t="s">
        <v>848</v>
      </c>
      <c r="P77" s="437" t="s">
        <v>848</v>
      </c>
      <c r="Q77" s="437" t="s">
        <v>848</v>
      </c>
      <c r="R77" s="437" t="s">
        <v>848</v>
      </c>
      <c r="S77" s="70">
        <v>0.33</v>
      </c>
      <c r="T77" s="437" t="s">
        <v>848</v>
      </c>
      <c r="U77" s="437" t="s">
        <v>848</v>
      </c>
      <c r="V77" s="487" t="s">
        <v>848</v>
      </c>
      <c r="W77" s="435" t="s">
        <v>848</v>
      </c>
    </row>
    <row r="78" spans="1:23" x14ac:dyDescent="0.2">
      <c r="A78" s="575" t="s">
        <v>164</v>
      </c>
      <c r="B78" s="576"/>
      <c r="C78" s="577"/>
      <c r="D78" s="437" t="s">
        <v>848</v>
      </c>
      <c r="E78" s="437" t="s">
        <v>848</v>
      </c>
      <c r="F78" s="437" t="s">
        <v>848</v>
      </c>
      <c r="G78" s="437" t="s">
        <v>848</v>
      </c>
      <c r="H78" s="437" t="s">
        <v>848</v>
      </c>
      <c r="I78" s="437" t="s">
        <v>848</v>
      </c>
      <c r="J78" s="71">
        <v>0.6</v>
      </c>
      <c r="K78" s="437" t="s">
        <v>848</v>
      </c>
      <c r="L78" s="71">
        <v>2</v>
      </c>
      <c r="M78" s="71">
        <v>0.3</v>
      </c>
      <c r="N78" s="487" t="s">
        <v>848</v>
      </c>
      <c r="O78" s="435" t="s">
        <v>848</v>
      </c>
      <c r="P78" s="437" t="s">
        <v>848</v>
      </c>
      <c r="Q78" s="437" t="s">
        <v>848</v>
      </c>
      <c r="R78" s="70">
        <v>0.21</v>
      </c>
      <c r="S78" s="437" t="s">
        <v>848</v>
      </c>
      <c r="T78" s="70">
        <v>0.22</v>
      </c>
      <c r="U78" s="70">
        <v>0.01</v>
      </c>
      <c r="V78" s="102">
        <v>0.24</v>
      </c>
      <c r="W78" s="435" t="s">
        <v>848</v>
      </c>
    </row>
    <row r="79" spans="1:23" x14ac:dyDescent="0.2">
      <c r="A79" s="575" t="s">
        <v>165</v>
      </c>
      <c r="B79" s="576"/>
      <c r="C79" s="577"/>
      <c r="D79" s="437" t="s">
        <v>848</v>
      </c>
      <c r="E79" s="437" t="s">
        <v>848</v>
      </c>
      <c r="F79" s="437" t="s">
        <v>848</v>
      </c>
      <c r="G79" s="437" t="s">
        <v>848</v>
      </c>
      <c r="H79" s="437" t="s">
        <v>848</v>
      </c>
      <c r="I79" s="437" t="s">
        <v>848</v>
      </c>
      <c r="J79" s="71">
        <v>0</v>
      </c>
      <c r="K79" s="437" t="s">
        <v>848</v>
      </c>
      <c r="L79" s="437" t="s">
        <v>848</v>
      </c>
      <c r="M79" s="437" t="s">
        <v>848</v>
      </c>
      <c r="N79" s="487" t="s">
        <v>848</v>
      </c>
      <c r="O79" s="435" t="s">
        <v>848</v>
      </c>
      <c r="P79" s="437" t="s">
        <v>848</v>
      </c>
      <c r="Q79" s="437" t="s">
        <v>848</v>
      </c>
      <c r="R79" s="437" t="s">
        <v>848</v>
      </c>
      <c r="S79" s="70">
        <v>0.68</v>
      </c>
      <c r="T79" s="437" t="s">
        <v>848</v>
      </c>
      <c r="U79" s="437" t="s">
        <v>848</v>
      </c>
      <c r="V79" s="487" t="s">
        <v>848</v>
      </c>
      <c r="W79" s="435" t="s">
        <v>848</v>
      </c>
    </row>
    <row r="80" spans="1:23" x14ac:dyDescent="0.2">
      <c r="A80" s="578" t="s">
        <v>166</v>
      </c>
      <c r="B80" s="579"/>
      <c r="C80" s="579"/>
      <c r="D80" s="437" t="s">
        <v>848</v>
      </c>
      <c r="E80" s="437" t="s">
        <v>848</v>
      </c>
      <c r="F80" s="437" t="s">
        <v>848</v>
      </c>
      <c r="G80" s="437" t="s">
        <v>848</v>
      </c>
      <c r="H80" s="437" t="s">
        <v>848</v>
      </c>
      <c r="I80" s="437" t="s">
        <v>848</v>
      </c>
      <c r="J80" s="71">
        <v>0.6</v>
      </c>
      <c r="K80" s="437" t="s">
        <v>848</v>
      </c>
      <c r="L80" s="437" t="s">
        <v>848</v>
      </c>
      <c r="M80" s="437" t="s">
        <v>848</v>
      </c>
      <c r="N80" s="487" t="s">
        <v>848</v>
      </c>
      <c r="O80" s="435" t="s">
        <v>848</v>
      </c>
      <c r="P80" s="437" t="s">
        <v>848</v>
      </c>
      <c r="Q80" s="437" t="s">
        <v>848</v>
      </c>
      <c r="R80" s="437" t="s">
        <v>848</v>
      </c>
      <c r="S80" s="70">
        <v>0.12</v>
      </c>
      <c r="T80" s="437" t="s">
        <v>848</v>
      </c>
      <c r="U80" s="437" t="s">
        <v>848</v>
      </c>
      <c r="V80" s="487" t="s">
        <v>848</v>
      </c>
      <c r="W80" s="435" t="s">
        <v>848</v>
      </c>
    </row>
    <row r="81" spans="1:23" x14ac:dyDescent="0.2">
      <c r="A81" s="578" t="s">
        <v>34</v>
      </c>
      <c r="B81" s="579"/>
      <c r="C81" s="579"/>
      <c r="D81" s="437" t="s">
        <v>848</v>
      </c>
      <c r="E81" s="437" t="s">
        <v>848</v>
      </c>
      <c r="F81" s="437" t="s">
        <v>848</v>
      </c>
      <c r="G81" s="437" t="s">
        <v>848</v>
      </c>
      <c r="H81" s="437" t="s">
        <v>848</v>
      </c>
      <c r="I81" s="71">
        <v>0.9</v>
      </c>
      <c r="J81" s="71">
        <v>0.4</v>
      </c>
      <c r="K81" s="437" t="s">
        <v>848</v>
      </c>
      <c r="L81" s="437" t="s">
        <v>848</v>
      </c>
      <c r="M81" s="437" t="s">
        <v>848</v>
      </c>
      <c r="N81" s="487" t="s">
        <v>848</v>
      </c>
      <c r="O81" s="435" t="s">
        <v>848</v>
      </c>
      <c r="P81" s="437" t="s">
        <v>848</v>
      </c>
      <c r="Q81" s="437" t="s">
        <v>848</v>
      </c>
      <c r="R81" s="437" t="s">
        <v>848</v>
      </c>
      <c r="S81" s="437" t="s">
        <v>848</v>
      </c>
      <c r="T81" s="70">
        <v>0.1</v>
      </c>
      <c r="U81" s="437" t="s">
        <v>848</v>
      </c>
      <c r="V81" s="487" t="s">
        <v>848</v>
      </c>
      <c r="W81" s="435" t="s">
        <v>848</v>
      </c>
    </row>
    <row r="82" spans="1:23" x14ac:dyDescent="0.2">
      <c r="A82" s="578" t="s">
        <v>35</v>
      </c>
      <c r="B82" s="579"/>
      <c r="C82" s="579"/>
      <c r="D82" s="437" t="s">
        <v>848</v>
      </c>
      <c r="E82" s="437" t="s">
        <v>848</v>
      </c>
      <c r="F82" s="437" t="s">
        <v>848</v>
      </c>
      <c r="G82" s="437" t="s">
        <v>848</v>
      </c>
      <c r="H82" s="437" t="s">
        <v>848</v>
      </c>
      <c r="I82" s="437" t="s">
        <v>848</v>
      </c>
      <c r="J82" s="71">
        <v>0</v>
      </c>
      <c r="K82" s="437" t="s">
        <v>848</v>
      </c>
      <c r="L82" s="437" t="s">
        <v>848</v>
      </c>
      <c r="M82" s="437" t="s">
        <v>848</v>
      </c>
      <c r="N82" s="487" t="s">
        <v>848</v>
      </c>
      <c r="O82" s="435" t="s">
        <v>848</v>
      </c>
      <c r="P82" s="437" t="s">
        <v>848</v>
      </c>
      <c r="Q82" s="437" t="s">
        <v>848</v>
      </c>
      <c r="R82" s="437" t="s">
        <v>848</v>
      </c>
      <c r="S82" s="70">
        <v>0.06</v>
      </c>
      <c r="T82" s="437" t="s">
        <v>848</v>
      </c>
      <c r="U82" s="437" t="s">
        <v>848</v>
      </c>
      <c r="V82" s="487" t="s">
        <v>848</v>
      </c>
      <c r="W82" s="435" t="s">
        <v>848</v>
      </c>
    </row>
    <row r="83" spans="1:23" x14ac:dyDescent="0.2">
      <c r="A83" s="578" t="s">
        <v>167</v>
      </c>
      <c r="B83" s="579"/>
      <c r="C83" s="579"/>
      <c r="D83" s="437" t="s">
        <v>848</v>
      </c>
      <c r="E83" s="437" t="s">
        <v>848</v>
      </c>
      <c r="F83" s="437" t="s">
        <v>848</v>
      </c>
      <c r="G83" s="437" t="s">
        <v>848</v>
      </c>
      <c r="H83" s="437" t="s">
        <v>848</v>
      </c>
      <c r="I83" s="437" t="s">
        <v>848</v>
      </c>
      <c r="J83" s="71">
        <v>0.1</v>
      </c>
      <c r="K83" s="437" t="s">
        <v>848</v>
      </c>
      <c r="L83" s="437" t="s">
        <v>848</v>
      </c>
      <c r="M83" s="437" t="s">
        <v>848</v>
      </c>
      <c r="N83" s="487" t="s">
        <v>848</v>
      </c>
      <c r="O83" s="435" t="s">
        <v>848</v>
      </c>
      <c r="P83" s="437" t="s">
        <v>848</v>
      </c>
      <c r="Q83" s="437" t="s">
        <v>848</v>
      </c>
      <c r="R83" s="437" t="s">
        <v>848</v>
      </c>
      <c r="S83" s="437" t="s">
        <v>848</v>
      </c>
      <c r="T83" s="437" t="s">
        <v>848</v>
      </c>
      <c r="U83" s="437" t="s">
        <v>848</v>
      </c>
      <c r="V83" s="487" t="s">
        <v>848</v>
      </c>
      <c r="W83" s="435" t="s">
        <v>848</v>
      </c>
    </row>
    <row r="84" spans="1:23" x14ac:dyDescent="0.2">
      <c r="A84" s="575" t="s">
        <v>79</v>
      </c>
      <c r="B84" s="576"/>
      <c r="C84" s="577"/>
      <c r="D84" s="437" t="s">
        <v>848</v>
      </c>
      <c r="E84" s="437" t="s">
        <v>848</v>
      </c>
      <c r="F84" s="437" t="s">
        <v>848</v>
      </c>
      <c r="G84" s="437" t="s">
        <v>848</v>
      </c>
      <c r="H84" s="437" t="s">
        <v>848</v>
      </c>
      <c r="I84" s="437" t="s">
        <v>848</v>
      </c>
      <c r="J84" s="71">
        <v>0.5</v>
      </c>
      <c r="K84" s="437" t="s">
        <v>848</v>
      </c>
      <c r="L84" s="437" t="s">
        <v>848</v>
      </c>
      <c r="M84" s="437" t="s">
        <v>848</v>
      </c>
      <c r="N84" s="487" t="s">
        <v>848</v>
      </c>
      <c r="O84" s="435" t="s">
        <v>848</v>
      </c>
      <c r="P84" s="437" t="s">
        <v>848</v>
      </c>
      <c r="Q84" s="437" t="s">
        <v>848</v>
      </c>
      <c r="R84" s="437" t="s">
        <v>848</v>
      </c>
      <c r="S84" s="70">
        <v>0.15</v>
      </c>
      <c r="T84" s="70">
        <v>0.1</v>
      </c>
      <c r="U84" s="437" t="s">
        <v>848</v>
      </c>
      <c r="V84" s="487" t="s">
        <v>848</v>
      </c>
      <c r="W84" s="435" t="s">
        <v>848</v>
      </c>
    </row>
    <row r="85" spans="1:23" x14ac:dyDescent="0.2">
      <c r="A85" s="578" t="s">
        <v>114</v>
      </c>
      <c r="B85" s="579"/>
      <c r="C85" s="579"/>
      <c r="D85" s="437" t="s">
        <v>848</v>
      </c>
      <c r="E85" s="437" t="s">
        <v>848</v>
      </c>
      <c r="F85" s="437" t="s">
        <v>848</v>
      </c>
      <c r="G85" s="437" t="s">
        <v>848</v>
      </c>
      <c r="H85" s="437" t="s">
        <v>848</v>
      </c>
      <c r="I85" s="437" t="s">
        <v>848</v>
      </c>
      <c r="J85" s="71">
        <v>0</v>
      </c>
      <c r="K85" s="71">
        <v>0.2</v>
      </c>
      <c r="L85" s="437" t="s">
        <v>848</v>
      </c>
      <c r="M85" s="437" t="s">
        <v>848</v>
      </c>
      <c r="N85" s="487" t="s">
        <v>848</v>
      </c>
      <c r="O85" s="435" t="s">
        <v>848</v>
      </c>
      <c r="P85" s="437" t="s">
        <v>848</v>
      </c>
      <c r="Q85" s="437" t="s">
        <v>848</v>
      </c>
      <c r="R85" s="437" t="s">
        <v>848</v>
      </c>
      <c r="S85" s="70">
        <v>0.08</v>
      </c>
      <c r="T85" s="437" t="s">
        <v>848</v>
      </c>
      <c r="U85" s="437" t="s">
        <v>848</v>
      </c>
      <c r="V85" s="487" t="s">
        <v>848</v>
      </c>
      <c r="W85" s="435" t="s">
        <v>848</v>
      </c>
    </row>
    <row r="86" spans="1:23" x14ac:dyDescent="0.2">
      <c r="A86" s="575" t="s">
        <v>168</v>
      </c>
      <c r="B86" s="576"/>
      <c r="C86" s="577"/>
      <c r="D86" s="437" t="s">
        <v>848</v>
      </c>
      <c r="E86" s="437" t="s">
        <v>848</v>
      </c>
      <c r="F86" s="437" t="s">
        <v>848</v>
      </c>
      <c r="G86" s="437" t="s">
        <v>848</v>
      </c>
      <c r="H86" s="437" t="s">
        <v>848</v>
      </c>
      <c r="I86" s="437" t="s">
        <v>848</v>
      </c>
      <c r="J86" s="71">
        <v>0.1</v>
      </c>
      <c r="K86" s="437" t="s">
        <v>848</v>
      </c>
      <c r="L86" s="71">
        <v>0.3</v>
      </c>
      <c r="M86" s="71">
        <v>0.1</v>
      </c>
      <c r="N86" s="487" t="s">
        <v>848</v>
      </c>
      <c r="O86" s="435" t="s">
        <v>848</v>
      </c>
      <c r="P86" s="437" t="s">
        <v>848</v>
      </c>
      <c r="Q86" s="437" t="s">
        <v>848</v>
      </c>
      <c r="R86" s="437" t="s">
        <v>848</v>
      </c>
      <c r="S86" s="437" t="s">
        <v>848</v>
      </c>
      <c r="T86" s="437" t="s">
        <v>848</v>
      </c>
      <c r="U86" s="437" t="s">
        <v>848</v>
      </c>
      <c r="V86" s="487" t="s">
        <v>848</v>
      </c>
      <c r="W86" s="435" t="s">
        <v>848</v>
      </c>
    </row>
    <row r="87" spans="1:23" x14ac:dyDescent="0.2">
      <c r="A87" s="575" t="s">
        <v>37</v>
      </c>
      <c r="B87" s="576"/>
      <c r="C87" s="577"/>
      <c r="D87" s="437" t="s">
        <v>848</v>
      </c>
      <c r="E87" s="437" t="s">
        <v>848</v>
      </c>
      <c r="F87" s="437" t="s">
        <v>848</v>
      </c>
      <c r="G87" s="437" t="s">
        <v>848</v>
      </c>
      <c r="H87" s="437" t="s">
        <v>848</v>
      </c>
      <c r="I87" s="437" t="s">
        <v>848</v>
      </c>
      <c r="J87" s="71">
        <v>0.4</v>
      </c>
      <c r="K87" s="437" t="s">
        <v>848</v>
      </c>
      <c r="L87" s="437" t="s">
        <v>848</v>
      </c>
      <c r="M87" s="437" t="s">
        <v>848</v>
      </c>
      <c r="N87" s="487" t="s">
        <v>848</v>
      </c>
      <c r="O87" s="435" t="s">
        <v>848</v>
      </c>
      <c r="P87" s="437" t="s">
        <v>848</v>
      </c>
      <c r="Q87" s="437" t="s">
        <v>848</v>
      </c>
      <c r="R87" s="437" t="s">
        <v>848</v>
      </c>
      <c r="S87" s="437" t="s">
        <v>848</v>
      </c>
      <c r="T87" s="70">
        <v>0.03</v>
      </c>
      <c r="U87" s="437" t="s">
        <v>848</v>
      </c>
      <c r="V87" s="487" t="s">
        <v>848</v>
      </c>
      <c r="W87" s="435" t="s">
        <v>848</v>
      </c>
    </row>
    <row r="88" spans="1:23" x14ac:dyDescent="0.2">
      <c r="A88" s="575" t="s">
        <v>761</v>
      </c>
      <c r="B88" s="576"/>
      <c r="C88" s="577"/>
      <c r="D88" s="437" t="s">
        <v>848</v>
      </c>
      <c r="E88" s="437" t="s">
        <v>848</v>
      </c>
      <c r="F88" s="437" t="s">
        <v>848</v>
      </c>
      <c r="G88" s="71">
        <v>10</v>
      </c>
      <c r="H88" s="71">
        <v>5.2</v>
      </c>
      <c r="I88" s="71">
        <v>0.5</v>
      </c>
      <c r="J88" s="71">
        <v>1.2</v>
      </c>
      <c r="K88" s="71">
        <v>2.7</v>
      </c>
      <c r="L88" s="71">
        <v>18.899999999999999</v>
      </c>
      <c r="M88" s="71">
        <v>5.2</v>
      </c>
      <c r="N88" s="487" t="s">
        <v>848</v>
      </c>
      <c r="O88" s="435" t="s">
        <v>848</v>
      </c>
      <c r="P88" s="437" t="s">
        <v>848</v>
      </c>
      <c r="Q88" s="70">
        <v>6.7</v>
      </c>
      <c r="R88" s="70">
        <v>15.65</v>
      </c>
      <c r="S88" s="70">
        <v>2.8</v>
      </c>
      <c r="T88" s="70">
        <v>4</v>
      </c>
      <c r="U88" s="70">
        <v>1</v>
      </c>
      <c r="V88" s="102">
        <v>0</v>
      </c>
      <c r="W88" s="435" t="s">
        <v>848</v>
      </c>
    </row>
    <row r="89" spans="1:23" x14ac:dyDescent="0.2">
      <c r="A89" s="575" t="s">
        <v>766</v>
      </c>
      <c r="B89" s="576"/>
      <c r="C89" s="577"/>
      <c r="D89" s="70">
        <v>36.799999999999997</v>
      </c>
      <c r="E89" s="71">
        <v>7.5</v>
      </c>
      <c r="F89" s="71">
        <v>1.9</v>
      </c>
      <c r="G89" s="437" t="s">
        <v>848</v>
      </c>
      <c r="H89" s="71">
        <v>2</v>
      </c>
      <c r="I89" s="71">
        <v>1</v>
      </c>
      <c r="J89" s="71">
        <v>11.2</v>
      </c>
      <c r="K89" s="71">
        <v>193.4</v>
      </c>
      <c r="L89" s="71">
        <v>62.9</v>
      </c>
      <c r="M89" s="71">
        <v>47.6</v>
      </c>
      <c r="N89" s="102">
        <v>74.41</v>
      </c>
      <c r="O89" s="435" t="s">
        <v>848</v>
      </c>
      <c r="P89" s="70">
        <v>16.21</v>
      </c>
      <c r="Q89" s="70">
        <v>8.6999999999999993</v>
      </c>
      <c r="R89" s="70">
        <v>16.989999999999998</v>
      </c>
      <c r="S89" s="70">
        <v>13</v>
      </c>
      <c r="T89" s="437" t="s">
        <v>848</v>
      </c>
      <c r="U89" s="70">
        <v>7.34</v>
      </c>
      <c r="V89" s="102">
        <v>1.07</v>
      </c>
      <c r="W89" s="435" t="s">
        <v>848</v>
      </c>
    </row>
    <row r="90" spans="1:23" x14ac:dyDescent="0.2">
      <c r="A90" s="575" t="s">
        <v>767</v>
      </c>
      <c r="B90" s="576"/>
      <c r="C90" s="577"/>
      <c r="D90" s="70">
        <v>7.5</v>
      </c>
      <c r="E90" s="71">
        <v>0.3</v>
      </c>
      <c r="F90" s="71">
        <v>1.9</v>
      </c>
      <c r="G90" s="437" t="s">
        <v>848</v>
      </c>
      <c r="H90" s="437" t="s">
        <v>848</v>
      </c>
      <c r="I90" s="71">
        <v>1</v>
      </c>
      <c r="J90" s="71">
        <v>2</v>
      </c>
      <c r="K90" s="71">
        <v>0.7</v>
      </c>
      <c r="L90" s="71">
        <v>0.1</v>
      </c>
      <c r="M90" s="437" t="s">
        <v>848</v>
      </c>
      <c r="N90" s="487" t="s">
        <v>848</v>
      </c>
      <c r="O90" s="435" t="s">
        <v>848</v>
      </c>
      <c r="P90" s="70">
        <v>0.3</v>
      </c>
      <c r="Q90" s="70">
        <v>0.5</v>
      </c>
      <c r="R90" s="70">
        <v>0.15</v>
      </c>
      <c r="S90" s="70">
        <v>0.01</v>
      </c>
      <c r="T90" s="437" t="s">
        <v>848</v>
      </c>
      <c r="U90" s="70">
        <v>0.03</v>
      </c>
      <c r="V90" s="487" t="s">
        <v>848</v>
      </c>
      <c r="W90" s="435" t="s">
        <v>848</v>
      </c>
    </row>
    <row r="91" spans="1:23" x14ac:dyDescent="0.2">
      <c r="A91" s="575" t="s">
        <v>762</v>
      </c>
      <c r="B91" s="576"/>
      <c r="C91" s="577"/>
      <c r="D91" s="437" t="s">
        <v>848</v>
      </c>
      <c r="E91" s="437" t="s">
        <v>848</v>
      </c>
      <c r="F91" s="437" t="s">
        <v>848</v>
      </c>
      <c r="G91" s="437" t="s">
        <v>848</v>
      </c>
      <c r="H91" s="437" t="s">
        <v>848</v>
      </c>
      <c r="I91" s="437" t="s">
        <v>848</v>
      </c>
      <c r="J91" s="71">
        <v>0</v>
      </c>
      <c r="K91" s="437" t="s">
        <v>848</v>
      </c>
      <c r="L91" s="71">
        <v>7</v>
      </c>
      <c r="M91" s="437" t="s">
        <v>848</v>
      </c>
      <c r="N91" s="487" t="s">
        <v>848</v>
      </c>
      <c r="O91" s="435" t="s">
        <v>848</v>
      </c>
      <c r="P91" s="437" t="s">
        <v>848</v>
      </c>
      <c r="Q91" s="437" t="s">
        <v>848</v>
      </c>
      <c r="R91" s="437" t="s">
        <v>848</v>
      </c>
      <c r="S91" s="437" t="s">
        <v>848</v>
      </c>
      <c r="T91" s="70">
        <v>13.61</v>
      </c>
      <c r="U91" s="437" t="s">
        <v>848</v>
      </c>
      <c r="V91" s="487" t="s">
        <v>848</v>
      </c>
      <c r="W91" s="435" t="s">
        <v>848</v>
      </c>
    </row>
    <row r="92" spans="1:23" x14ac:dyDescent="0.2">
      <c r="A92" s="575" t="s">
        <v>774</v>
      </c>
      <c r="B92" s="576"/>
      <c r="C92" s="577"/>
      <c r="D92" s="437" t="s">
        <v>848</v>
      </c>
      <c r="E92" s="437" t="s">
        <v>848</v>
      </c>
      <c r="F92" s="437" t="s">
        <v>848</v>
      </c>
      <c r="G92" s="437" t="s">
        <v>848</v>
      </c>
      <c r="H92" s="437" t="s">
        <v>848</v>
      </c>
      <c r="I92" s="437" t="s">
        <v>848</v>
      </c>
      <c r="J92" s="71">
        <v>0</v>
      </c>
      <c r="K92" s="437" t="s">
        <v>848</v>
      </c>
      <c r="L92" s="437" t="s">
        <v>848</v>
      </c>
      <c r="M92" s="437" t="s">
        <v>848</v>
      </c>
      <c r="N92" s="487" t="s">
        <v>848</v>
      </c>
      <c r="O92" s="435" t="s">
        <v>848</v>
      </c>
      <c r="P92" s="437" t="s">
        <v>848</v>
      </c>
      <c r="Q92" s="437" t="s">
        <v>848</v>
      </c>
      <c r="R92" s="437" t="s">
        <v>848</v>
      </c>
      <c r="S92" s="70">
        <v>0.02</v>
      </c>
      <c r="T92" s="437" t="s">
        <v>848</v>
      </c>
      <c r="U92" s="70">
        <v>0.01</v>
      </c>
      <c r="V92" s="487" t="s">
        <v>848</v>
      </c>
      <c r="W92" s="435" t="s">
        <v>848</v>
      </c>
    </row>
    <row r="93" spans="1:23" x14ac:dyDescent="0.2">
      <c r="A93" s="575" t="s">
        <v>170</v>
      </c>
      <c r="B93" s="576"/>
      <c r="C93" s="577"/>
      <c r="D93" s="437" t="s">
        <v>848</v>
      </c>
      <c r="E93" s="437" t="s">
        <v>848</v>
      </c>
      <c r="F93" s="437" t="s">
        <v>848</v>
      </c>
      <c r="G93" s="437" t="s">
        <v>848</v>
      </c>
      <c r="H93" s="437" t="s">
        <v>848</v>
      </c>
      <c r="I93" s="437" t="s">
        <v>848</v>
      </c>
      <c r="J93" s="71">
        <v>0.7</v>
      </c>
      <c r="K93" s="437" t="s">
        <v>848</v>
      </c>
      <c r="L93" s="437" t="s">
        <v>848</v>
      </c>
      <c r="M93" s="437" t="s">
        <v>848</v>
      </c>
      <c r="N93" s="487" t="s">
        <v>848</v>
      </c>
      <c r="O93" s="435" t="s">
        <v>848</v>
      </c>
      <c r="P93" s="437" t="s">
        <v>848</v>
      </c>
      <c r="Q93" s="437" t="s">
        <v>848</v>
      </c>
      <c r="R93" s="437" t="s">
        <v>848</v>
      </c>
      <c r="S93" s="437" t="s">
        <v>848</v>
      </c>
      <c r="T93" s="437" t="s">
        <v>848</v>
      </c>
      <c r="U93" s="437" t="s">
        <v>848</v>
      </c>
      <c r="V93" s="487" t="s">
        <v>848</v>
      </c>
      <c r="W93" s="435" t="s">
        <v>848</v>
      </c>
    </row>
    <row r="94" spans="1:23" x14ac:dyDescent="0.2">
      <c r="A94" s="575" t="s">
        <v>763</v>
      </c>
      <c r="B94" s="576"/>
      <c r="C94" s="577"/>
      <c r="D94" s="437" t="s">
        <v>848</v>
      </c>
      <c r="E94" s="437" t="s">
        <v>848</v>
      </c>
      <c r="F94" s="437" t="s">
        <v>848</v>
      </c>
      <c r="G94" s="437" t="s">
        <v>848</v>
      </c>
      <c r="H94" s="437" t="s">
        <v>848</v>
      </c>
      <c r="I94" s="437" t="s">
        <v>848</v>
      </c>
      <c r="J94" s="71">
        <v>1</v>
      </c>
      <c r="K94" s="71">
        <v>1.2</v>
      </c>
      <c r="L94" s="71">
        <v>4.2</v>
      </c>
      <c r="M94" s="437" t="s">
        <v>848</v>
      </c>
      <c r="N94" s="102">
        <v>0.6</v>
      </c>
      <c r="O94" s="435" t="s">
        <v>848</v>
      </c>
      <c r="P94" s="437" t="s">
        <v>848</v>
      </c>
      <c r="Q94" s="70">
        <v>0.8</v>
      </c>
      <c r="R94" s="70">
        <v>0.39</v>
      </c>
      <c r="S94" s="70">
        <v>1.22</v>
      </c>
      <c r="T94" s="70">
        <v>5.15</v>
      </c>
      <c r="U94" s="70">
        <v>1.31</v>
      </c>
      <c r="V94" s="102">
        <v>0.15</v>
      </c>
      <c r="W94" s="435" t="s">
        <v>848</v>
      </c>
    </row>
    <row r="95" spans="1:23" x14ac:dyDescent="0.2">
      <c r="A95" s="575" t="s">
        <v>775</v>
      </c>
      <c r="B95" s="576"/>
      <c r="C95" s="577"/>
      <c r="D95" s="437" t="s">
        <v>848</v>
      </c>
      <c r="E95" s="437" t="s">
        <v>848</v>
      </c>
      <c r="F95" s="437" t="s">
        <v>848</v>
      </c>
      <c r="G95" s="437" t="s">
        <v>848</v>
      </c>
      <c r="H95" s="437" t="s">
        <v>848</v>
      </c>
      <c r="I95" s="437" t="s">
        <v>848</v>
      </c>
      <c r="J95" s="71">
        <v>0</v>
      </c>
      <c r="K95" s="437" t="s">
        <v>848</v>
      </c>
      <c r="L95" s="437" t="s">
        <v>848</v>
      </c>
      <c r="M95" s="437" t="s">
        <v>848</v>
      </c>
      <c r="N95" s="487" t="s">
        <v>848</v>
      </c>
      <c r="O95" s="435" t="s">
        <v>848</v>
      </c>
      <c r="P95" s="437" t="s">
        <v>848</v>
      </c>
      <c r="Q95" s="437" t="s">
        <v>848</v>
      </c>
      <c r="R95" s="437" t="s">
        <v>848</v>
      </c>
      <c r="S95" s="437" t="s">
        <v>848</v>
      </c>
      <c r="T95" s="70">
        <v>0.79</v>
      </c>
      <c r="U95" s="70">
        <v>0.43</v>
      </c>
      <c r="V95" s="102">
        <v>0.44</v>
      </c>
      <c r="W95" s="435" t="s">
        <v>848</v>
      </c>
    </row>
    <row r="96" spans="1:23" x14ac:dyDescent="0.2">
      <c r="A96" s="575" t="s">
        <v>777</v>
      </c>
      <c r="B96" s="576"/>
      <c r="C96" s="577"/>
      <c r="D96" s="437" t="s">
        <v>848</v>
      </c>
      <c r="E96" s="437" t="s">
        <v>848</v>
      </c>
      <c r="F96" s="437" t="s">
        <v>848</v>
      </c>
      <c r="G96" s="437" t="s">
        <v>848</v>
      </c>
      <c r="H96" s="437" t="s">
        <v>848</v>
      </c>
      <c r="I96" s="437" t="s">
        <v>848</v>
      </c>
      <c r="J96" s="71">
        <v>0</v>
      </c>
      <c r="K96" s="437" t="s">
        <v>848</v>
      </c>
      <c r="L96" s="437" t="s">
        <v>848</v>
      </c>
      <c r="M96" s="437" t="s">
        <v>848</v>
      </c>
      <c r="N96" s="487" t="s">
        <v>848</v>
      </c>
      <c r="O96" s="435" t="s">
        <v>848</v>
      </c>
      <c r="P96" s="437" t="s">
        <v>848</v>
      </c>
      <c r="Q96" s="437" t="s">
        <v>848</v>
      </c>
      <c r="R96" s="437" t="s">
        <v>848</v>
      </c>
      <c r="S96" s="437" t="s">
        <v>848</v>
      </c>
      <c r="T96" s="437" t="s">
        <v>848</v>
      </c>
      <c r="U96" s="70">
        <v>0.05</v>
      </c>
      <c r="V96" s="487" t="s">
        <v>848</v>
      </c>
      <c r="W96" s="435" t="s">
        <v>848</v>
      </c>
    </row>
    <row r="97" spans="1:23" x14ac:dyDescent="0.2">
      <c r="A97" s="575" t="s">
        <v>171</v>
      </c>
      <c r="B97" s="576"/>
      <c r="C97" s="577"/>
      <c r="D97" s="437" t="s">
        <v>848</v>
      </c>
      <c r="E97" s="437" t="s">
        <v>848</v>
      </c>
      <c r="F97" s="437" t="s">
        <v>848</v>
      </c>
      <c r="G97" s="437" t="s">
        <v>848</v>
      </c>
      <c r="H97" s="437" t="s">
        <v>848</v>
      </c>
      <c r="I97" s="437" t="s">
        <v>848</v>
      </c>
      <c r="J97" s="71">
        <v>0</v>
      </c>
      <c r="K97" s="437" t="s">
        <v>848</v>
      </c>
      <c r="L97" s="437" t="s">
        <v>848</v>
      </c>
      <c r="M97" s="437" t="s">
        <v>848</v>
      </c>
      <c r="N97" s="487" t="s">
        <v>848</v>
      </c>
      <c r="O97" s="435" t="s">
        <v>848</v>
      </c>
      <c r="P97" s="437" t="s">
        <v>848</v>
      </c>
      <c r="Q97" s="437" t="s">
        <v>848</v>
      </c>
      <c r="R97" s="437" t="s">
        <v>848</v>
      </c>
      <c r="S97" s="70">
        <v>0.5</v>
      </c>
      <c r="T97" s="437" t="s">
        <v>848</v>
      </c>
      <c r="U97" s="437" t="s">
        <v>848</v>
      </c>
      <c r="V97" s="487" t="s">
        <v>848</v>
      </c>
      <c r="W97" s="435" t="s">
        <v>848</v>
      </c>
    </row>
    <row r="98" spans="1:23" x14ac:dyDescent="0.2">
      <c r="A98" s="575" t="s">
        <v>730</v>
      </c>
      <c r="B98" s="576"/>
      <c r="C98" s="577"/>
      <c r="D98" s="437" t="s">
        <v>848</v>
      </c>
      <c r="E98" s="437" t="s">
        <v>848</v>
      </c>
      <c r="F98" s="437" t="s">
        <v>848</v>
      </c>
      <c r="G98" s="437" t="s">
        <v>848</v>
      </c>
      <c r="H98" s="437" t="s">
        <v>848</v>
      </c>
      <c r="I98" s="437" t="s">
        <v>848</v>
      </c>
      <c r="J98" s="71">
        <v>0</v>
      </c>
      <c r="K98" s="437" t="s">
        <v>848</v>
      </c>
      <c r="L98" s="437" t="s">
        <v>848</v>
      </c>
      <c r="M98" s="437" t="s">
        <v>848</v>
      </c>
      <c r="N98" s="487" t="s">
        <v>848</v>
      </c>
      <c r="O98" s="435" t="s">
        <v>848</v>
      </c>
      <c r="P98" s="437" t="s">
        <v>848</v>
      </c>
      <c r="Q98" s="437" t="s">
        <v>848</v>
      </c>
      <c r="R98" s="437" t="s">
        <v>848</v>
      </c>
      <c r="S98" s="437" t="s">
        <v>848</v>
      </c>
      <c r="T98" s="70">
        <v>0.05</v>
      </c>
      <c r="U98" s="437" t="s">
        <v>848</v>
      </c>
      <c r="V98" s="487" t="s">
        <v>848</v>
      </c>
      <c r="W98" s="435" t="s">
        <v>848</v>
      </c>
    </row>
    <row r="99" spans="1:23" x14ac:dyDescent="0.2">
      <c r="A99" s="578" t="s">
        <v>172</v>
      </c>
      <c r="B99" s="579"/>
      <c r="C99" s="579"/>
      <c r="D99" s="437" t="s">
        <v>848</v>
      </c>
      <c r="E99" s="437" t="s">
        <v>848</v>
      </c>
      <c r="F99" s="437" t="s">
        <v>848</v>
      </c>
      <c r="G99" s="437" t="s">
        <v>848</v>
      </c>
      <c r="H99" s="437" t="s">
        <v>848</v>
      </c>
      <c r="I99" s="71">
        <v>0.1</v>
      </c>
      <c r="J99" s="71">
        <v>2.2999999999999998</v>
      </c>
      <c r="K99" s="71">
        <v>1</v>
      </c>
      <c r="L99" s="71">
        <v>0.2</v>
      </c>
      <c r="M99" s="437" t="s">
        <v>848</v>
      </c>
      <c r="N99" s="487" t="s">
        <v>848</v>
      </c>
      <c r="O99" s="435" t="s">
        <v>848</v>
      </c>
      <c r="P99" s="437" t="s">
        <v>848</v>
      </c>
      <c r="Q99" s="437" t="s">
        <v>848</v>
      </c>
      <c r="R99" s="437" t="s">
        <v>848</v>
      </c>
      <c r="S99" s="437" t="s">
        <v>848</v>
      </c>
      <c r="T99" s="437" t="s">
        <v>848</v>
      </c>
      <c r="U99" s="437" t="s">
        <v>848</v>
      </c>
      <c r="V99" s="487" t="s">
        <v>848</v>
      </c>
      <c r="W99" s="435" t="s">
        <v>848</v>
      </c>
    </row>
    <row r="100" spans="1:23" x14ac:dyDescent="0.2">
      <c r="A100" s="575" t="s">
        <v>120</v>
      </c>
      <c r="B100" s="576"/>
      <c r="C100" s="577"/>
      <c r="D100" s="437" t="s">
        <v>848</v>
      </c>
      <c r="E100" s="437" t="s">
        <v>848</v>
      </c>
      <c r="F100" s="437" t="s">
        <v>848</v>
      </c>
      <c r="G100" s="437" t="s">
        <v>848</v>
      </c>
      <c r="H100" s="437" t="s">
        <v>848</v>
      </c>
      <c r="I100" s="71">
        <v>73.2</v>
      </c>
      <c r="J100" s="71">
        <v>0</v>
      </c>
      <c r="K100" s="437" t="s">
        <v>848</v>
      </c>
      <c r="L100" s="437" t="s">
        <v>848</v>
      </c>
      <c r="M100" s="437" t="s">
        <v>848</v>
      </c>
      <c r="N100" s="487" t="s">
        <v>848</v>
      </c>
      <c r="O100" s="435" t="s">
        <v>848</v>
      </c>
      <c r="P100" s="437" t="s">
        <v>848</v>
      </c>
      <c r="Q100" s="437" t="s">
        <v>848</v>
      </c>
      <c r="R100" s="437" t="s">
        <v>848</v>
      </c>
      <c r="S100" s="437" t="s">
        <v>848</v>
      </c>
      <c r="T100" s="437" t="s">
        <v>848</v>
      </c>
      <c r="U100" s="437" t="s">
        <v>848</v>
      </c>
      <c r="V100" s="487" t="s">
        <v>848</v>
      </c>
      <c r="W100" s="435" t="s">
        <v>848</v>
      </c>
    </row>
    <row r="101" spans="1:23" ht="13.5" thickBot="1" x14ac:dyDescent="0.25">
      <c r="A101" s="730" t="s">
        <v>43</v>
      </c>
      <c r="B101" s="731"/>
      <c r="C101" s="732"/>
      <c r="D101" s="157">
        <v>46.8</v>
      </c>
      <c r="E101" s="186">
        <v>29.5</v>
      </c>
      <c r="F101" s="158">
        <v>42.3</v>
      </c>
      <c r="G101" s="437" t="s">
        <v>848</v>
      </c>
      <c r="H101" s="158">
        <v>7.8</v>
      </c>
      <c r="I101" s="437" t="s">
        <v>848</v>
      </c>
      <c r="J101" s="158">
        <v>0</v>
      </c>
      <c r="K101" s="437" t="s">
        <v>848</v>
      </c>
      <c r="L101" s="437" t="s">
        <v>848</v>
      </c>
      <c r="M101" s="437" t="s">
        <v>848</v>
      </c>
      <c r="N101" s="488" t="s">
        <v>848</v>
      </c>
      <c r="O101" s="435" t="s">
        <v>848</v>
      </c>
      <c r="P101" s="437" t="s">
        <v>848</v>
      </c>
      <c r="Q101" s="437" t="s">
        <v>848</v>
      </c>
      <c r="R101" s="157">
        <v>0.11</v>
      </c>
      <c r="S101" s="437" t="s">
        <v>848</v>
      </c>
      <c r="T101" s="437" t="s">
        <v>848</v>
      </c>
      <c r="U101" s="437" t="s">
        <v>848</v>
      </c>
      <c r="V101" s="488" t="s">
        <v>848</v>
      </c>
      <c r="W101" s="435" t="s">
        <v>848</v>
      </c>
    </row>
    <row r="102" spans="1:23" ht="13.5" thickBot="1" x14ac:dyDescent="0.25">
      <c r="A102" s="643" t="s">
        <v>44</v>
      </c>
      <c r="B102" s="644"/>
      <c r="C102" s="645"/>
      <c r="D102" s="718">
        <v>154</v>
      </c>
      <c r="E102" s="718">
        <v>90.3</v>
      </c>
      <c r="F102" s="718">
        <v>101.5</v>
      </c>
      <c r="G102" s="718">
        <v>123.81</v>
      </c>
      <c r="H102" s="718">
        <v>117.59</v>
      </c>
      <c r="I102" s="718">
        <v>149.9</v>
      </c>
      <c r="J102" s="718">
        <v>151</v>
      </c>
      <c r="K102" s="718">
        <v>321.7</v>
      </c>
      <c r="L102" s="718">
        <v>272.89999999999998</v>
      </c>
      <c r="M102" s="718">
        <v>157.5</v>
      </c>
      <c r="N102" s="192">
        <v>125.51</v>
      </c>
      <c r="O102" s="193">
        <v>10</v>
      </c>
      <c r="P102" s="718">
        <v>66.510000000000005</v>
      </c>
      <c r="Q102" s="718">
        <v>71.06</v>
      </c>
      <c r="R102" s="718">
        <v>77.23</v>
      </c>
      <c r="S102" s="718">
        <v>77.87</v>
      </c>
      <c r="T102" s="718">
        <v>60.19</v>
      </c>
      <c r="U102" s="718">
        <v>54.68</v>
      </c>
      <c r="V102" s="192">
        <v>14.7</v>
      </c>
      <c r="W102" s="193">
        <v>11.6</v>
      </c>
    </row>
    <row r="103" spans="1:23" ht="13.5" thickBot="1" x14ac:dyDescent="0.25">
      <c r="A103" s="646"/>
      <c r="B103" s="647"/>
      <c r="C103" s="648"/>
      <c r="D103" s="719"/>
      <c r="E103" s="719"/>
      <c r="F103" s="719"/>
      <c r="G103" s="719"/>
      <c r="H103" s="719"/>
      <c r="I103" s="719"/>
      <c r="J103" s="719"/>
      <c r="K103" s="719"/>
      <c r="L103" s="719"/>
      <c r="M103" s="719"/>
      <c r="N103" s="728">
        <v>135.5</v>
      </c>
      <c r="O103" s="729"/>
      <c r="P103" s="719"/>
      <c r="Q103" s="719"/>
      <c r="R103" s="719"/>
      <c r="S103" s="719"/>
      <c r="T103" s="719"/>
      <c r="U103" s="719"/>
      <c r="V103" s="728">
        <v>26.3</v>
      </c>
      <c r="W103" s="729"/>
    </row>
    <row r="104" spans="1:23" x14ac:dyDescent="0.2">
      <c r="A104" s="50" t="s">
        <v>8</v>
      </c>
      <c r="B104" s="51" t="s">
        <v>133</v>
      </c>
      <c r="C104" s="106" t="s">
        <v>71</v>
      </c>
      <c r="D104" s="51" t="s">
        <v>83</v>
      </c>
      <c r="E104" s="106" t="s">
        <v>73</v>
      </c>
      <c r="F104" s="51" t="s">
        <v>84</v>
      </c>
      <c r="H104" s="51" t="s">
        <v>768</v>
      </c>
    </row>
    <row r="105" spans="1:23" ht="13.5" thickBot="1" x14ac:dyDescent="0.25"/>
    <row r="106" spans="1:23" ht="13.5" thickBot="1" x14ac:dyDescent="0.25">
      <c r="A106" s="640" t="s">
        <v>45</v>
      </c>
      <c r="B106" s="641"/>
      <c r="C106" s="641"/>
      <c r="D106" s="641" t="s">
        <v>46</v>
      </c>
      <c r="E106" s="642"/>
    </row>
    <row r="107" spans="1:23" x14ac:dyDescent="0.2">
      <c r="A107" s="727" t="s">
        <v>105</v>
      </c>
      <c r="B107" s="605"/>
      <c r="C107" s="605"/>
      <c r="D107" s="605" t="s">
        <v>121</v>
      </c>
      <c r="E107" s="606"/>
    </row>
    <row r="108" spans="1:23" x14ac:dyDescent="0.2">
      <c r="A108" s="575" t="s">
        <v>150</v>
      </c>
      <c r="B108" s="576"/>
      <c r="C108" s="576"/>
      <c r="D108" s="576" t="s">
        <v>173</v>
      </c>
      <c r="E108" s="631"/>
    </row>
    <row r="109" spans="1:23" x14ac:dyDescent="0.2">
      <c r="A109" s="575" t="s">
        <v>25</v>
      </c>
      <c r="B109" s="576"/>
      <c r="C109" s="576"/>
      <c r="D109" s="576" t="s">
        <v>48</v>
      </c>
      <c r="E109" s="631"/>
    </row>
    <row r="110" spans="1:23" x14ac:dyDescent="0.2">
      <c r="A110" s="578" t="s">
        <v>151</v>
      </c>
      <c r="B110" s="579"/>
      <c r="C110" s="720"/>
      <c r="D110" s="576" t="s">
        <v>174</v>
      </c>
      <c r="E110" s="631"/>
    </row>
    <row r="111" spans="1:23" x14ac:dyDescent="0.2">
      <c r="A111" s="578" t="s">
        <v>152</v>
      </c>
      <c r="B111" s="579"/>
      <c r="C111" s="720"/>
      <c r="D111" s="576" t="s">
        <v>175</v>
      </c>
      <c r="E111" s="631"/>
    </row>
    <row r="112" spans="1:23" x14ac:dyDescent="0.2">
      <c r="A112" s="575" t="s">
        <v>26</v>
      </c>
      <c r="B112" s="576"/>
      <c r="C112" s="576"/>
      <c r="D112" s="576" t="s">
        <v>49</v>
      </c>
      <c r="E112" s="631"/>
    </row>
    <row r="113" spans="1:5" x14ac:dyDescent="0.2">
      <c r="A113" s="575" t="s">
        <v>153</v>
      </c>
      <c r="B113" s="576"/>
      <c r="C113" s="577"/>
      <c r="D113" s="577" t="s">
        <v>789</v>
      </c>
      <c r="E113" s="662"/>
    </row>
    <row r="114" spans="1:5" x14ac:dyDescent="0.2">
      <c r="A114" s="575" t="s">
        <v>154</v>
      </c>
      <c r="B114" s="576"/>
      <c r="C114" s="577"/>
      <c r="D114" s="577" t="s">
        <v>790</v>
      </c>
      <c r="E114" s="662"/>
    </row>
    <row r="115" spans="1:5" x14ac:dyDescent="0.2">
      <c r="A115" s="578" t="s">
        <v>776</v>
      </c>
      <c r="B115" s="579"/>
      <c r="C115" s="720"/>
      <c r="D115" s="577" t="s">
        <v>126</v>
      </c>
      <c r="E115" s="662"/>
    </row>
    <row r="116" spans="1:5" x14ac:dyDescent="0.2">
      <c r="A116" s="575" t="s">
        <v>222</v>
      </c>
      <c r="B116" s="576"/>
      <c r="C116" s="577"/>
      <c r="D116" s="577" t="s">
        <v>188</v>
      </c>
      <c r="E116" s="662"/>
    </row>
    <row r="117" spans="1:5" x14ac:dyDescent="0.2">
      <c r="A117" s="575" t="s">
        <v>112</v>
      </c>
      <c r="B117" s="576"/>
      <c r="C117" s="576"/>
      <c r="D117" s="576" t="s">
        <v>50</v>
      </c>
      <c r="E117" s="631"/>
    </row>
    <row r="118" spans="1:5" x14ac:dyDescent="0.2">
      <c r="A118" s="575" t="s">
        <v>155</v>
      </c>
      <c r="B118" s="576"/>
      <c r="C118" s="576"/>
      <c r="D118" s="576" t="s">
        <v>50</v>
      </c>
      <c r="E118" s="631"/>
    </row>
    <row r="119" spans="1:5" x14ac:dyDescent="0.2">
      <c r="A119" s="575" t="s">
        <v>28</v>
      </c>
      <c r="B119" s="576"/>
      <c r="C119" s="576"/>
      <c r="D119" s="576" t="s">
        <v>51</v>
      </c>
      <c r="E119" s="631"/>
    </row>
    <row r="120" spans="1:5" x14ac:dyDescent="0.2">
      <c r="A120" s="578" t="s">
        <v>156</v>
      </c>
      <c r="B120" s="579"/>
      <c r="C120" s="720"/>
      <c r="D120" s="576" t="s">
        <v>176</v>
      </c>
      <c r="E120" s="631"/>
    </row>
    <row r="121" spans="1:5" x14ac:dyDescent="0.2">
      <c r="A121" s="575" t="s">
        <v>29</v>
      </c>
      <c r="B121" s="576"/>
      <c r="C121" s="576"/>
      <c r="D121" s="576" t="s">
        <v>52</v>
      </c>
      <c r="E121" s="631"/>
    </row>
    <row r="122" spans="1:5" x14ac:dyDescent="0.2">
      <c r="A122" s="575" t="s">
        <v>30</v>
      </c>
      <c r="B122" s="576"/>
      <c r="C122" s="576"/>
      <c r="D122" s="576" t="s">
        <v>52</v>
      </c>
      <c r="E122" s="631"/>
    </row>
    <row r="123" spans="1:5" x14ac:dyDescent="0.2">
      <c r="A123" s="575" t="s">
        <v>157</v>
      </c>
      <c r="B123" s="576"/>
      <c r="C123" s="576"/>
      <c r="D123" s="576" t="s">
        <v>52</v>
      </c>
      <c r="E123" s="631"/>
    </row>
    <row r="124" spans="1:5" x14ac:dyDescent="0.2">
      <c r="A124" s="575" t="s">
        <v>158</v>
      </c>
      <c r="B124" s="576"/>
      <c r="C124" s="576"/>
      <c r="D124" s="576" t="s">
        <v>52</v>
      </c>
      <c r="E124" s="631"/>
    </row>
    <row r="125" spans="1:5" x14ac:dyDescent="0.2">
      <c r="A125" s="575" t="s">
        <v>31</v>
      </c>
      <c r="B125" s="576"/>
      <c r="C125" s="576"/>
      <c r="D125" s="576" t="s">
        <v>52</v>
      </c>
      <c r="E125" s="631"/>
    </row>
    <row r="126" spans="1:5" x14ac:dyDescent="0.2">
      <c r="A126" s="575" t="s">
        <v>159</v>
      </c>
      <c r="B126" s="576"/>
      <c r="C126" s="576"/>
      <c r="D126" s="716" t="s">
        <v>177</v>
      </c>
      <c r="E126" s="717"/>
    </row>
    <row r="127" spans="1:5" x14ac:dyDescent="0.2">
      <c r="A127" s="575" t="s">
        <v>160</v>
      </c>
      <c r="B127" s="576"/>
      <c r="C127" s="576"/>
      <c r="D127" s="716" t="s">
        <v>177</v>
      </c>
      <c r="E127" s="717"/>
    </row>
    <row r="128" spans="1:5" x14ac:dyDescent="0.2">
      <c r="A128" s="575" t="s">
        <v>32</v>
      </c>
      <c r="B128" s="576"/>
      <c r="C128" s="576"/>
      <c r="D128" s="576" t="s">
        <v>53</v>
      </c>
      <c r="E128" s="631"/>
    </row>
    <row r="129" spans="1:5" x14ac:dyDescent="0.2">
      <c r="A129" s="575" t="s">
        <v>161</v>
      </c>
      <c r="B129" s="576"/>
      <c r="C129" s="576"/>
      <c r="D129" s="716" t="s">
        <v>178</v>
      </c>
      <c r="E129" s="717"/>
    </row>
    <row r="130" spans="1:5" x14ac:dyDescent="0.2">
      <c r="A130" s="575" t="s">
        <v>162</v>
      </c>
      <c r="B130" s="576"/>
      <c r="C130" s="576"/>
      <c r="D130" s="576" t="s">
        <v>179</v>
      </c>
      <c r="E130" s="631"/>
    </row>
    <row r="131" spans="1:5" x14ac:dyDescent="0.2">
      <c r="A131" s="575" t="s">
        <v>229</v>
      </c>
      <c r="B131" s="576"/>
      <c r="C131" s="576"/>
      <c r="D131" s="576" t="s">
        <v>179</v>
      </c>
      <c r="E131" s="631"/>
    </row>
    <row r="132" spans="1:5" x14ac:dyDescent="0.2">
      <c r="A132" s="575" t="s">
        <v>163</v>
      </c>
      <c r="B132" s="576"/>
      <c r="C132" s="576"/>
      <c r="D132" s="576" t="s">
        <v>179</v>
      </c>
      <c r="E132" s="631"/>
    </row>
    <row r="133" spans="1:5" x14ac:dyDescent="0.2">
      <c r="A133" s="575" t="s">
        <v>164</v>
      </c>
      <c r="B133" s="576"/>
      <c r="C133" s="576"/>
      <c r="D133" s="715" t="s">
        <v>180</v>
      </c>
      <c r="E133" s="631"/>
    </row>
    <row r="134" spans="1:5" x14ac:dyDescent="0.2">
      <c r="A134" s="575" t="s">
        <v>165</v>
      </c>
      <c r="B134" s="576"/>
      <c r="C134" s="576"/>
      <c r="D134" s="721" t="s">
        <v>788</v>
      </c>
      <c r="E134" s="722"/>
    </row>
    <row r="135" spans="1:5" x14ac:dyDescent="0.2">
      <c r="A135" s="575" t="s">
        <v>166</v>
      </c>
      <c r="B135" s="576"/>
      <c r="C135" s="576"/>
      <c r="D135" s="576" t="s">
        <v>181</v>
      </c>
      <c r="E135" s="631"/>
    </row>
    <row r="136" spans="1:5" x14ac:dyDescent="0.2">
      <c r="A136" s="575" t="s">
        <v>34</v>
      </c>
      <c r="B136" s="576"/>
      <c r="C136" s="576"/>
      <c r="D136" s="576" t="s">
        <v>55</v>
      </c>
      <c r="E136" s="631"/>
    </row>
    <row r="137" spans="1:5" x14ac:dyDescent="0.2">
      <c r="A137" s="578" t="s">
        <v>35</v>
      </c>
      <c r="B137" s="579"/>
      <c r="C137" s="579"/>
      <c r="D137" s="576" t="s">
        <v>56</v>
      </c>
      <c r="E137" s="631"/>
    </row>
    <row r="138" spans="1:5" x14ac:dyDescent="0.2">
      <c r="A138" s="575" t="s">
        <v>167</v>
      </c>
      <c r="B138" s="576"/>
      <c r="C138" s="576"/>
      <c r="D138" s="576" t="s">
        <v>182</v>
      </c>
      <c r="E138" s="631"/>
    </row>
    <row r="139" spans="1:5" x14ac:dyDescent="0.2">
      <c r="A139" s="575" t="s">
        <v>79</v>
      </c>
      <c r="B139" s="576"/>
      <c r="C139" s="576"/>
      <c r="D139" s="576" t="s">
        <v>85</v>
      </c>
      <c r="E139" s="631"/>
    </row>
    <row r="140" spans="1:5" x14ac:dyDescent="0.2">
      <c r="A140" s="575" t="s">
        <v>114</v>
      </c>
      <c r="B140" s="576"/>
      <c r="C140" s="576"/>
      <c r="D140" s="715" t="s">
        <v>183</v>
      </c>
      <c r="E140" s="631"/>
    </row>
    <row r="141" spans="1:5" x14ac:dyDescent="0.2">
      <c r="A141" s="575" t="s">
        <v>168</v>
      </c>
      <c r="B141" s="576"/>
      <c r="C141" s="576"/>
      <c r="D141" s="716" t="s">
        <v>184</v>
      </c>
      <c r="E141" s="717"/>
    </row>
    <row r="142" spans="1:5" x14ac:dyDescent="0.2">
      <c r="A142" s="575" t="s">
        <v>37</v>
      </c>
      <c r="B142" s="576"/>
      <c r="C142" s="576"/>
      <c r="D142" s="576" t="s">
        <v>58</v>
      </c>
      <c r="E142" s="631"/>
    </row>
    <row r="143" spans="1:5" x14ac:dyDescent="0.2">
      <c r="A143" s="575" t="s">
        <v>38</v>
      </c>
      <c r="B143" s="576"/>
      <c r="C143" s="576"/>
      <c r="D143" s="577" t="s">
        <v>59</v>
      </c>
      <c r="E143" s="662"/>
    </row>
    <row r="144" spans="1:5" x14ac:dyDescent="0.2">
      <c r="A144" s="575" t="s">
        <v>80</v>
      </c>
      <c r="B144" s="576"/>
      <c r="C144" s="576"/>
      <c r="D144" s="577" t="s">
        <v>59</v>
      </c>
      <c r="E144" s="662"/>
    </row>
    <row r="145" spans="1:5" x14ac:dyDescent="0.2">
      <c r="A145" s="575" t="s">
        <v>81</v>
      </c>
      <c r="B145" s="576"/>
      <c r="C145" s="576"/>
      <c r="D145" s="577" t="s">
        <v>86</v>
      </c>
      <c r="E145" s="662"/>
    </row>
    <row r="146" spans="1:5" x14ac:dyDescent="0.2">
      <c r="A146" s="575" t="s">
        <v>39</v>
      </c>
      <c r="B146" s="576"/>
      <c r="C146" s="576"/>
      <c r="D146" s="577" t="s">
        <v>59</v>
      </c>
      <c r="E146" s="662"/>
    </row>
    <row r="147" spans="1:5" x14ac:dyDescent="0.2">
      <c r="A147" s="578" t="s">
        <v>169</v>
      </c>
      <c r="B147" s="579"/>
      <c r="C147" s="720"/>
      <c r="D147" s="576" t="s">
        <v>185</v>
      </c>
      <c r="E147" s="631"/>
    </row>
    <row r="148" spans="1:5" x14ac:dyDescent="0.2">
      <c r="A148" s="575" t="s">
        <v>186</v>
      </c>
      <c r="B148" s="576"/>
      <c r="C148" s="576"/>
      <c r="D148" s="577" t="s">
        <v>187</v>
      </c>
      <c r="E148" s="662"/>
    </row>
    <row r="149" spans="1:5" x14ac:dyDescent="0.2">
      <c r="A149" s="575" t="s">
        <v>40</v>
      </c>
      <c r="B149" s="576"/>
      <c r="C149" s="576"/>
      <c r="D149" s="577" t="s">
        <v>61</v>
      </c>
      <c r="E149" s="662"/>
    </row>
    <row r="150" spans="1:5" x14ac:dyDescent="0.2">
      <c r="A150" s="575" t="s">
        <v>234</v>
      </c>
      <c r="B150" s="576"/>
      <c r="C150" s="576"/>
      <c r="D150" s="577" t="s">
        <v>731</v>
      </c>
      <c r="E150" s="662"/>
    </row>
    <row r="151" spans="1:5" x14ac:dyDescent="0.2">
      <c r="A151" s="578" t="s">
        <v>777</v>
      </c>
      <c r="B151" s="579"/>
      <c r="C151" s="720"/>
      <c r="D151" s="577" t="s">
        <v>778</v>
      </c>
      <c r="E151" s="662"/>
    </row>
    <row r="152" spans="1:5" x14ac:dyDescent="0.2">
      <c r="A152" s="578" t="s">
        <v>171</v>
      </c>
      <c r="B152" s="579"/>
      <c r="C152" s="720"/>
      <c r="D152" s="577" t="s">
        <v>188</v>
      </c>
      <c r="E152" s="662"/>
    </row>
    <row r="153" spans="1:5" x14ac:dyDescent="0.2">
      <c r="A153" s="724" t="s">
        <v>730</v>
      </c>
      <c r="B153" s="725"/>
      <c r="C153" s="726"/>
      <c r="D153" s="577" t="s">
        <v>732</v>
      </c>
      <c r="E153" s="662"/>
    </row>
    <row r="154" spans="1:5" ht="13.5" thickBot="1" x14ac:dyDescent="0.25">
      <c r="A154" s="632" t="s">
        <v>172</v>
      </c>
      <c r="B154" s="633"/>
      <c r="C154" s="633"/>
      <c r="D154" s="634" t="s">
        <v>189</v>
      </c>
      <c r="E154" s="723"/>
    </row>
  </sheetData>
  <mergeCells count="223">
    <mergeCell ref="S30:T30"/>
    <mergeCell ref="D29:T29"/>
    <mergeCell ref="A28:T28"/>
    <mergeCell ref="V50:W50"/>
    <mergeCell ref="V103:W103"/>
    <mergeCell ref="D49:W49"/>
    <mergeCell ref="A48:W48"/>
    <mergeCell ref="T102:T103"/>
    <mergeCell ref="B25:P26"/>
    <mergeCell ref="A76:C76"/>
    <mergeCell ref="A95:C95"/>
    <mergeCell ref="A98:C98"/>
    <mergeCell ref="N50:O50"/>
    <mergeCell ref="A62:C62"/>
    <mergeCell ref="A63:C63"/>
    <mergeCell ref="A64:C64"/>
    <mergeCell ref="A65:C65"/>
    <mergeCell ref="A52:C52"/>
    <mergeCell ref="A53:C53"/>
    <mergeCell ref="A54:C54"/>
    <mergeCell ref="A55:C55"/>
    <mergeCell ref="A56:C56"/>
    <mergeCell ref="A57:C57"/>
    <mergeCell ref="A72:C72"/>
    <mergeCell ref="A131:C131"/>
    <mergeCell ref="A150:C150"/>
    <mergeCell ref="D150:E150"/>
    <mergeCell ref="D131:E131"/>
    <mergeCell ref="A32:A34"/>
    <mergeCell ref="B32:C32"/>
    <mergeCell ref="B33:C33"/>
    <mergeCell ref="B34:C34"/>
    <mergeCell ref="A35:C35"/>
    <mergeCell ref="B36:C36"/>
    <mergeCell ref="A42:C42"/>
    <mergeCell ref="A43:C43"/>
    <mergeCell ref="A49:C51"/>
    <mergeCell ref="A37:C37"/>
    <mergeCell ref="A38:A41"/>
    <mergeCell ref="A113:C113"/>
    <mergeCell ref="A114:C114"/>
    <mergeCell ref="B38:C38"/>
    <mergeCell ref="B39:C39"/>
    <mergeCell ref="B40:C40"/>
    <mergeCell ref="B41:C41"/>
    <mergeCell ref="A58:C58"/>
    <mergeCell ref="A59:C59"/>
    <mergeCell ref="A73:C73"/>
    <mergeCell ref="P4:P5"/>
    <mergeCell ref="A29:A31"/>
    <mergeCell ref="B29:C31"/>
    <mergeCell ref="K30:L30"/>
    <mergeCell ref="A2:P2"/>
    <mergeCell ref="A3:A5"/>
    <mergeCell ref="B3:B5"/>
    <mergeCell ref="C3:F3"/>
    <mergeCell ref="G3:K3"/>
    <mergeCell ref="L3:P3"/>
    <mergeCell ref="C4:E4"/>
    <mergeCell ref="F4:F5"/>
    <mergeCell ref="G4:G5"/>
    <mergeCell ref="H4:J4"/>
    <mergeCell ref="K4:K5"/>
    <mergeCell ref="L4:L5"/>
    <mergeCell ref="M4:O4"/>
    <mergeCell ref="A74:C74"/>
    <mergeCell ref="A75:C75"/>
    <mergeCell ref="A77:C77"/>
    <mergeCell ref="A78:C78"/>
    <mergeCell ref="A66:C66"/>
    <mergeCell ref="A67:C67"/>
    <mergeCell ref="A68:C68"/>
    <mergeCell ref="A69:C69"/>
    <mergeCell ref="A70:C70"/>
    <mergeCell ref="A71:C71"/>
    <mergeCell ref="A85:C85"/>
    <mergeCell ref="A86:C86"/>
    <mergeCell ref="A87:C87"/>
    <mergeCell ref="A88:C88"/>
    <mergeCell ref="A89:C89"/>
    <mergeCell ref="A90:C90"/>
    <mergeCell ref="A79:C79"/>
    <mergeCell ref="A80:C80"/>
    <mergeCell ref="A81:C81"/>
    <mergeCell ref="A82:C82"/>
    <mergeCell ref="A83:C83"/>
    <mergeCell ref="A84:C84"/>
    <mergeCell ref="A100:C100"/>
    <mergeCell ref="A101:C101"/>
    <mergeCell ref="A102:C103"/>
    <mergeCell ref="D102:D103"/>
    <mergeCell ref="E102:E103"/>
    <mergeCell ref="F102:F103"/>
    <mergeCell ref="A91:C91"/>
    <mergeCell ref="A92:C92"/>
    <mergeCell ref="A93:C93"/>
    <mergeCell ref="A94:C94"/>
    <mergeCell ref="A97:C97"/>
    <mergeCell ref="A99:C99"/>
    <mergeCell ref="R102:R103"/>
    <mergeCell ref="S102:S103"/>
    <mergeCell ref="N103:O103"/>
    <mergeCell ref="G102:G103"/>
    <mergeCell ref="H102:H103"/>
    <mergeCell ref="I102:I103"/>
    <mergeCell ref="J102:J103"/>
    <mergeCell ref="K102:K103"/>
    <mergeCell ref="L102:L103"/>
    <mergeCell ref="A106:C106"/>
    <mergeCell ref="D106:E106"/>
    <mergeCell ref="A107:C107"/>
    <mergeCell ref="D107:E107"/>
    <mergeCell ref="A108:C108"/>
    <mergeCell ref="D108:E108"/>
    <mergeCell ref="M102:M103"/>
    <mergeCell ref="P102:P103"/>
    <mergeCell ref="Q102:Q103"/>
    <mergeCell ref="A112:C112"/>
    <mergeCell ref="D112:E112"/>
    <mergeCell ref="A117:C117"/>
    <mergeCell ref="D117:E117"/>
    <mergeCell ref="A118:C118"/>
    <mergeCell ref="D118:E118"/>
    <mergeCell ref="A109:C109"/>
    <mergeCell ref="D109:E109"/>
    <mergeCell ref="A110:C110"/>
    <mergeCell ref="D110:E110"/>
    <mergeCell ref="A111:C111"/>
    <mergeCell ref="D111:E111"/>
    <mergeCell ref="A116:C116"/>
    <mergeCell ref="D116:E116"/>
    <mergeCell ref="D113:E113"/>
    <mergeCell ref="D114:E114"/>
    <mergeCell ref="A122:C122"/>
    <mergeCell ref="D122:E122"/>
    <mergeCell ref="A123:C123"/>
    <mergeCell ref="D123:E123"/>
    <mergeCell ref="A124:C124"/>
    <mergeCell ref="D124:E124"/>
    <mergeCell ref="A119:C119"/>
    <mergeCell ref="D119:E119"/>
    <mergeCell ref="A120:C120"/>
    <mergeCell ref="D120:E120"/>
    <mergeCell ref="A121:C121"/>
    <mergeCell ref="D121:E121"/>
    <mergeCell ref="A129:C129"/>
    <mergeCell ref="D129:E129"/>
    <mergeCell ref="A130:C130"/>
    <mergeCell ref="D130:E130"/>
    <mergeCell ref="A125:C125"/>
    <mergeCell ref="D125:E125"/>
    <mergeCell ref="A126:C126"/>
    <mergeCell ref="D126:E126"/>
    <mergeCell ref="A127:C127"/>
    <mergeCell ref="D127:E127"/>
    <mergeCell ref="A154:C154"/>
    <mergeCell ref="D154:E154"/>
    <mergeCell ref="A148:C148"/>
    <mergeCell ref="D148:E148"/>
    <mergeCell ref="A149:C149"/>
    <mergeCell ref="D149:E149"/>
    <mergeCell ref="A145:C145"/>
    <mergeCell ref="D145:E145"/>
    <mergeCell ref="A146:C146"/>
    <mergeCell ref="D146:E146"/>
    <mergeCell ref="A147:C147"/>
    <mergeCell ref="D147:E147"/>
    <mergeCell ref="A153:C153"/>
    <mergeCell ref="D153:E153"/>
    <mergeCell ref="A151:C151"/>
    <mergeCell ref="D151:E151"/>
    <mergeCell ref="A152:C152"/>
    <mergeCell ref="D152:E152"/>
    <mergeCell ref="U102:U103"/>
    <mergeCell ref="A61:C61"/>
    <mergeCell ref="A60:C60"/>
    <mergeCell ref="A96:C96"/>
    <mergeCell ref="A115:C115"/>
    <mergeCell ref="D115:E115"/>
    <mergeCell ref="A142:C142"/>
    <mergeCell ref="D142:E142"/>
    <mergeCell ref="A136:C136"/>
    <mergeCell ref="D136:E136"/>
    <mergeCell ref="A137:C137"/>
    <mergeCell ref="D137:E137"/>
    <mergeCell ref="A138:C138"/>
    <mergeCell ref="D138:E138"/>
    <mergeCell ref="A132:C132"/>
    <mergeCell ref="D132:E132"/>
    <mergeCell ref="A133:C133"/>
    <mergeCell ref="D133:E133"/>
    <mergeCell ref="A135:C135"/>
    <mergeCell ref="D135:E135"/>
    <mergeCell ref="A134:C134"/>
    <mergeCell ref="D134:E134"/>
    <mergeCell ref="A128:C128"/>
    <mergeCell ref="D128:E128"/>
    <mergeCell ref="A143:C143"/>
    <mergeCell ref="D143:E143"/>
    <mergeCell ref="A144:C144"/>
    <mergeCell ref="D144:E144"/>
    <mergeCell ref="A139:C139"/>
    <mergeCell ref="D139:E139"/>
    <mergeCell ref="A140:C140"/>
    <mergeCell ref="D140:E140"/>
    <mergeCell ref="A141:C141"/>
    <mergeCell ref="D141:E141"/>
    <mergeCell ref="N44:N45"/>
    <mergeCell ref="O44:O45"/>
    <mergeCell ref="P44:P45"/>
    <mergeCell ref="Q44:Q45"/>
    <mergeCell ref="R44:R45"/>
    <mergeCell ref="K45:L45"/>
    <mergeCell ref="S45:T45"/>
    <mergeCell ref="A44:C45"/>
    <mergeCell ref="D44:D45"/>
    <mergeCell ref="E44:E45"/>
    <mergeCell ref="F44:F45"/>
    <mergeCell ref="G44:G45"/>
    <mergeCell ref="H44:H45"/>
    <mergeCell ref="I44:I45"/>
    <mergeCell ref="J44:J45"/>
    <mergeCell ref="M44:M45"/>
  </mergeCells>
  <pageMargins left="0.75" right="0.75" top="1" bottom="1" header="0" footer="0"/>
  <pageSetup orientation="portrait" horizontalDpi="300" verticalDpi="300" r:id="rId1"/>
  <headerFooter alignWithMargins="0"/>
  <ignoredErrors>
    <ignoredError sqref="A2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41"/>
  <sheetViews>
    <sheetView showGridLines="0" workbookViewId="0"/>
  </sheetViews>
  <sheetFormatPr baseColWidth="10" defaultRowHeight="12.75" x14ac:dyDescent="0.2"/>
  <cols>
    <col min="1" max="1" width="7.85546875" customWidth="1"/>
    <col min="2" max="2" width="8.28515625" customWidth="1"/>
    <col min="3" max="3" width="8.140625" customWidth="1"/>
    <col min="4" max="4" width="10" customWidth="1"/>
    <col min="5" max="5" width="9.28515625" customWidth="1"/>
    <col min="6" max="7" width="8" customWidth="1"/>
    <col min="8" max="8" width="8.42578125" customWidth="1"/>
    <col min="9" max="9" width="8.28515625" customWidth="1"/>
    <col min="10" max="10" width="9" customWidth="1"/>
    <col min="11" max="11" width="6.7109375" customWidth="1"/>
    <col min="12" max="12" width="8.140625" customWidth="1"/>
    <col min="13" max="13" width="7.85546875" customWidth="1"/>
    <col min="14" max="14" width="8.42578125" customWidth="1"/>
    <col min="15" max="15" width="8.85546875" customWidth="1"/>
    <col min="16" max="16" width="7.85546875" customWidth="1"/>
    <col min="17" max="29" width="8" customWidth="1"/>
    <col min="30" max="30" width="9" customWidth="1"/>
    <col min="31" max="32" width="7.85546875" customWidth="1"/>
  </cols>
  <sheetData>
    <row r="1" spans="1:16" ht="13.5" thickBot="1" x14ac:dyDescent="0.25"/>
    <row r="2" spans="1:16" ht="13.5" thickBot="1" x14ac:dyDescent="0.25">
      <c r="A2" s="595" t="s">
        <v>190</v>
      </c>
      <c r="B2" s="596"/>
      <c r="C2" s="596"/>
      <c r="D2" s="596"/>
      <c r="E2" s="596"/>
      <c r="F2" s="596"/>
      <c r="G2" s="596"/>
      <c r="H2" s="596"/>
      <c r="I2" s="596"/>
      <c r="J2" s="596"/>
      <c r="K2" s="596"/>
      <c r="L2" s="596"/>
      <c r="M2" s="596"/>
      <c r="N2" s="596"/>
      <c r="O2" s="596"/>
      <c r="P2" s="597"/>
    </row>
    <row r="3" spans="1:16" x14ac:dyDescent="0.2">
      <c r="A3" s="613" t="s">
        <v>0</v>
      </c>
      <c r="B3" s="616" t="s">
        <v>1</v>
      </c>
      <c r="C3" s="621" t="s">
        <v>2</v>
      </c>
      <c r="D3" s="619"/>
      <c r="E3" s="619"/>
      <c r="F3" s="620"/>
      <c r="G3" s="621" t="s">
        <v>3</v>
      </c>
      <c r="H3" s="619"/>
      <c r="I3" s="619"/>
      <c r="J3" s="619"/>
      <c r="K3" s="620"/>
      <c r="L3" s="621" t="s">
        <v>828</v>
      </c>
      <c r="M3" s="619"/>
      <c r="N3" s="619"/>
      <c r="O3" s="619"/>
      <c r="P3" s="620"/>
    </row>
    <row r="4" spans="1:16" x14ac:dyDescent="0.2">
      <c r="A4" s="614"/>
      <c r="B4" s="617"/>
      <c r="C4" s="681" t="s">
        <v>4</v>
      </c>
      <c r="D4" s="622"/>
      <c r="E4" s="623"/>
      <c r="F4" s="624" t="s">
        <v>726</v>
      </c>
      <c r="G4" s="626" t="s">
        <v>1</v>
      </c>
      <c r="H4" s="628" t="s">
        <v>4</v>
      </c>
      <c r="I4" s="622"/>
      <c r="J4" s="623"/>
      <c r="K4" s="624" t="s">
        <v>726</v>
      </c>
      <c r="L4" s="626" t="s">
        <v>1</v>
      </c>
      <c r="M4" s="628" t="s">
        <v>4</v>
      </c>
      <c r="N4" s="622"/>
      <c r="O4" s="623"/>
      <c r="P4" s="624" t="s">
        <v>726</v>
      </c>
    </row>
    <row r="5" spans="1:16" ht="26.25" customHeight="1" thickBot="1" x14ac:dyDescent="0.25">
      <c r="A5" s="614"/>
      <c r="B5" s="617"/>
      <c r="C5" s="364" t="s">
        <v>5</v>
      </c>
      <c r="D5" s="116" t="s">
        <v>729</v>
      </c>
      <c r="E5" s="116" t="s">
        <v>7</v>
      </c>
      <c r="F5" s="682"/>
      <c r="G5" s="683"/>
      <c r="H5" s="374" t="s">
        <v>5</v>
      </c>
      <c r="I5" s="375" t="s">
        <v>729</v>
      </c>
      <c r="J5" s="116" t="s">
        <v>7</v>
      </c>
      <c r="K5" s="682"/>
      <c r="L5" s="627"/>
      <c r="M5" s="117" t="s">
        <v>5</v>
      </c>
      <c r="N5" s="113" t="s">
        <v>729</v>
      </c>
      <c r="O5" s="113" t="s">
        <v>7</v>
      </c>
      <c r="P5" s="625"/>
    </row>
    <row r="6" spans="1:16" x14ac:dyDescent="0.2">
      <c r="A6" s="78">
        <v>1998</v>
      </c>
      <c r="B6" s="378">
        <v>96.5</v>
      </c>
      <c r="C6" s="35">
        <v>78.3</v>
      </c>
      <c r="D6" s="36" t="s">
        <v>132</v>
      </c>
      <c r="E6" s="36" t="s">
        <v>132</v>
      </c>
      <c r="F6" s="401">
        <v>18.2</v>
      </c>
      <c r="G6" s="398" t="s">
        <v>132</v>
      </c>
      <c r="H6" s="36" t="s">
        <v>132</v>
      </c>
      <c r="I6" s="36" t="s">
        <v>132</v>
      </c>
      <c r="J6" s="36" t="s">
        <v>132</v>
      </c>
      <c r="K6" s="97" t="s">
        <v>132</v>
      </c>
      <c r="L6" s="398" t="s">
        <v>132</v>
      </c>
      <c r="M6" s="36" t="s">
        <v>132</v>
      </c>
      <c r="N6" s="36" t="s">
        <v>132</v>
      </c>
      <c r="O6" s="36" t="s">
        <v>132</v>
      </c>
      <c r="P6" s="97" t="s">
        <v>132</v>
      </c>
    </row>
    <row r="7" spans="1:16" x14ac:dyDescent="0.2">
      <c r="A7" s="37">
        <v>1999</v>
      </c>
      <c r="B7" s="379">
        <v>1883.6</v>
      </c>
      <c r="C7" s="510">
        <v>1748.1</v>
      </c>
      <c r="D7" s="33" t="s">
        <v>132</v>
      </c>
      <c r="E7" s="33" t="s">
        <v>132</v>
      </c>
      <c r="F7" s="47">
        <v>135.5</v>
      </c>
      <c r="G7" s="392" t="s">
        <v>132</v>
      </c>
      <c r="H7" s="33" t="s">
        <v>132</v>
      </c>
      <c r="I7" s="33" t="s">
        <v>132</v>
      </c>
      <c r="J7" s="33" t="s">
        <v>132</v>
      </c>
      <c r="K7" s="34" t="s">
        <v>132</v>
      </c>
      <c r="L7" s="383" t="s">
        <v>132</v>
      </c>
      <c r="M7" s="40" t="s">
        <v>132</v>
      </c>
      <c r="N7" s="40" t="s">
        <v>132</v>
      </c>
      <c r="O7" s="40" t="s">
        <v>132</v>
      </c>
      <c r="P7" s="99" t="s">
        <v>132</v>
      </c>
    </row>
    <row r="8" spans="1:16" x14ac:dyDescent="0.2">
      <c r="A8" s="37">
        <v>2000</v>
      </c>
      <c r="B8" s="379">
        <v>2468.6999999999998</v>
      </c>
      <c r="C8" s="510">
        <v>2355.1</v>
      </c>
      <c r="D8" s="33" t="s">
        <v>132</v>
      </c>
      <c r="E8" s="33" t="s">
        <v>132</v>
      </c>
      <c r="F8" s="200">
        <v>113.6</v>
      </c>
      <c r="G8" s="400">
        <v>2049.1999999999998</v>
      </c>
      <c r="H8" s="201">
        <v>1981.1</v>
      </c>
      <c r="I8" s="33" t="s">
        <v>132</v>
      </c>
      <c r="J8" s="33" t="s">
        <v>132</v>
      </c>
      <c r="K8" s="200">
        <v>68.099999999999994</v>
      </c>
      <c r="L8" s="394">
        <v>419.5</v>
      </c>
      <c r="M8" s="39">
        <v>374</v>
      </c>
      <c r="N8" s="40" t="s">
        <v>132</v>
      </c>
      <c r="O8" s="40" t="s">
        <v>132</v>
      </c>
      <c r="P8" s="42">
        <v>45.5</v>
      </c>
    </row>
    <row r="9" spans="1:16" x14ac:dyDescent="0.2">
      <c r="A9" s="37">
        <v>2001</v>
      </c>
      <c r="B9" s="379">
        <v>2759.5</v>
      </c>
      <c r="C9" s="510">
        <v>2508.1999999999998</v>
      </c>
      <c r="D9" s="33" t="s">
        <v>132</v>
      </c>
      <c r="E9" s="33" t="s">
        <v>132</v>
      </c>
      <c r="F9" s="200">
        <v>251.3</v>
      </c>
      <c r="G9" s="400">
        <v>1864.6</v>
      </c>
      <c r="H9" s="201">
        <v>1827.7</v>
      </c>
      <c r="I9" s="33" t="s">
        <v>132</v>
      </c>
      <c r="J9" s="33" t="s">
        <v>132</v>
      </c>
      <c r="K9" s="200">
        <v>36.9</v>
      </c>
      <c r="L9" s="394">
        <v>894.9</v>
      </c>
      <c r="M9" s="39">
        <v>680.5</v>
      </c>
      <c r="N9" s="40" t="s">
        <v>132</v>
      </c>
      <c r="O9" s="40" t="s">
        <v>132</v>
      </c>
      <c r="P9" s="42">
        <v>214.4</v>
      </c>
    </row>
    <row r="10" spans="1:16" x14ac:dyDescent="0.2">
      <c r="A10" s="37">
        <v>2002</v>
      </c>
      <c r="B10" s="379">
        <v>4983.8999999999996</v>
      </c>
      <c r="C10" s="510">
        <v>4856.1000000000004</v>
      </c>
      <c r="D10" s="33" t="s">
        <v>132</v>
      </c>
      <c r="E10" s="33" t="s">
        <v>132</v>
      </c>
      <c r="F10" s="200">
        <v>127.8</v>
      </c>
      <c r="G10" s="400">
        <v>2837.5</v>
      </c>
      <c r="H10" s="201">
        <v>2789.5</v>
      </c>
      <c r="I10" s="33" t="s">
        <v>132</v>
      </c>
      <c r="J10" s="33" t="s">
        <v>132</v>
      </c>
      <c r="K10" s="200">
        <v>48</v>
      </c>
      <c r="L10" s="394">
        <v>2146.4</v>
      </c>
      <c r="M10" s="39">
        <v>2066.6</v>
      </c>
      <c r="N10" s="40" t="s">
        <v>132</v>
      </c>
      <c r="O10" s="40" t="s">
        <v>132</v>
      </c>
      <c r="P10" s="42">
        <v>79.8</v>
      </c>
    </row>
    <row r="11" spans="1:16" x14ac:dyDescent="0.2">
      <c r="A11" s="37">
        <v>2003</v>
      </c>
      <c r="B11" s="379">
        <v>3637.58</v>
      </c>
      <c r="C11" s="510">
        <v>3476.63</v>
      </c>
      <c r="D11" s="33" t="s">
        <v>132</v>
      </c>
      <c r="E11" s="33" t="s">
        <v>132</v>
      </c>
      <c r="F11" s="200">
        <v>160.94999999999999</v>
      </c>
      <c r="G11" s="400">
        <v>2668.58</v>
      </c>
      <c r="H11" s="201">
        <v>2507.63</v>
      </c>
      <c r="I11" s="33" t="s">
        <v>132</v>
      </c>
      <c r="J11" s="33" t="s">
        <v>132</v>
      </c>
      <c r="K11" s="200">
        <v>160.94999999999999</v>
      </c>
      <c r="L11" s="394">
        <v>969</v>
      </c>
      <c r="M11" s="39">
        <v>969</v>
      </c>
      <c r="N11" s="40" t="s">
        <v>132</v>
      </c>
      <c r="O11" s="40" t="s">
        <v>132</v>
      </c>
      <c r="P11" s="495" t="s">
        <v>848</v>
      </c>
    </row>
    <row r="12" spans="1:16" x14ac:dyDescent="0.2">
      <c r="A12" s="37">
        <v>2004</v>
      </c>
      <c r="B12" s="379">
        <v>5089.1000000000004</v>
      </c>
      <c r="C12" s="510">
        <v>5089.1000000000004</v>
      </c>
      <c r="D12" s="33" t="s">
        <v>132</v>
      </c>
      <c r="E12" s="33" t="s">
        <v>132</v>
      </c>
      <c r="F12" s="495" t="s">
        <v>848</v>
      </c>
      <c r="G12" s="400">
        <v>4034</v>
      </c>
      <c r="H12" s="201">
        <v>4034</v>
      </c>
      <c r="I12" s="33" t="s">
        <v>132</v>
      </c>
      <c r="J12" s="33" t="s">
        <v>132</v>
      </c>
      <c r="K12" s="495" t="s">
        <v>848</v>
      </c>
      <c r="L12" s="394">
        <v>1055.0999999999999</v>
      </c>
      <c r="M12" s="39">
        <v>1055.0999999999999</v>
      </c>
      <c r="N12" s="40" t="s">
        <v>132</v>
      </c>
      <c r="O12" s="40" t="s">
        <v>132</v>
      </c>
      <c r="P12" s="495" t="s">
        <v>848</v>
      </c>
    </row>
    <row r="13" spans="1:16" x14ac:dyDescent="0.2">
      <c r="A13" s="37">
        <v>2005</v>
      </c>
      <c r="B13" s="379">
        <v>2191.6999999999998</v>
      </c>
      <c r="C13" s="510">
        <v>2191.6999999999998</v>
      </c>
      <c r="D13" s="33" t="s">
        <v>132</v>
      </c>
      <c r="E13" s="33" t="s">
        <v>132</v>
      </c>
      <c r="F13" s="495" t="s">
        <v>848</v>
      </c>
      <c r="G13" s="400">
        <v>1995.7</v>
      </c>
      <c r="H13" s="201">
        <v>1995.7</v>
      </c>
      <c r="I13" s="33" t="s">
        <v>132</v>
      </c>
      <c r="J13" s="33" t="s">
        <v>132</v>
      </c>
      <c r="K13" s="495" t="s">
        <v>848</v>
      </c>
      <c r="L13" s="394">
        <v>196</v>
      </c>
      <c r="M13" s="39">
        <v>196</v>
      </c>
      <c r="N13" s="40" t="s">
        <v>132</v>
      </c>
      <c r="O13" s="40" t="s">
        <v>132</v>
      </c>
      <c r="P13" s="495" t="s">
        <v>848</v>
      </c>
    </row>
    <row r="14" spans="1:16" x14ac:dyDescent="0.2">
      <c r="A14" s="37">
        <v>2006</v>
      </c>
      <c r="B14" s="379">
        <v>2684.3</v>
      </c>
      <c r="C14" s="510">
        <v>2684.3</v>
      </c>
      <c r="D14" s="33" t="s">
        <v>132</v>
      </c>
      <c r="E14" s="33" t="s">
        <v>132</v>
      </c>
      <c r="F14" s="495" t="s">
        <v>848</v>
      </c>
      <c r="G14" s="400">
        <v>2232.3000000000002</v>
      </c>
      <c r="H14" s="201">
        <v>2232.3000000000002</v>
      </c>
      <c r="I14" s="33" t="s">
        <v>132</v>
      </c>
      <c r="J14" s="33" t="s">
        <v>132</v>
      </c>
      <c r="K14" s="495" t="s">
        <v>848</v>
      </c>
      <c r="L14" s="394">
        <v>452</v>
      </c>
      <c r="M14" s="39">
        <v>452</v>
      </c>
      <c r="N14" s="40" t="s">
        <v>132</v>
      </c>
      <c r="O14" s="40" t="s">
        <v>132</v>
      </c>
      <c r="P14" s="495" t="s">
        <v>848</v>
      </c>
    </row>
    <row r="15" spans="1:16" x14ac:dyDescent="0.2">
      <c r="A15" s="37">
        <v>2007</v>
      </c>
      <c r="B15" s="379">
        <v>413.77</v>
      </c>
      <c r="C15" s="510">
        <v>413.77</v>
      </c>
      <c r="D15" s="33" t="s">
        <v>132</v>
      </c>
      <c r="E15" s="33" t="s">
        <v>132</v>
      </c>
      <c r="F15" s="495" t="s">
        <v>848</v>
      </c>
      <c r="G15" s="400">
        <v>383.77</v>
      </c>
      <c r="H15" s="201">
        <v>383.77</v>
      </c>
      <c r="I15" s="33" t="s">
        <v>132</v>
      </c>
      <c r="J15" s="33" t="s">
        <v>132</v>
      </c>
      <c r="K15" s="495" t="s">
        <v>848</v>
      </c>
      <c r="L15" s="394">
        <v>30</v>
      </c>
      <c r="M15" s="39">
        <v>30</v>
      </c>
      <c r="N15" s="40" t="s">
        <v>132</v>
      </c>
      <c r="O15" s="40" t="s">
        <v>132</v>
      </c>
      <c r="P15" s="495" t="s">
        <v>848</v>
      </c>
    </row>
    <row r="16" spans="1:16" x14ac:dyDescent="0.2">
      <c r="A16" s="37">
        <v>2008</v>
      </c>
      <c r="B16" s="379">
        <v>1165.6500000000001</v>
      </c>
      <c r="C16" s="510">
        <v>1014.35</v>
      </c>
      <c r="D16" s="33" t="s">
        <v>132</v>
      </c>
      <c r="E16" s="33" t="s">
        <v>132</v>
      </c>
      <c r="F16" s="200">
        <v>151.30000000000001</v>
      </c>
      <c r="G16" s="400">
        <v>967.05</v>
      </c>
      <c r="H16" s="201">
        <v>944.35</v>
      </c>
      <c r="I16" s="33" t="s">
        <v>132</v>
      </c>
      <c r="J16" s="33" t="s">
        <v>132</v>
      </c>
      <c r="K16" s="200">
        <v>22.7</v>
      </c>
      <c r="L16" s="394">
        <v>198.6</v>
      </c>
      <c r="M16" s="39">
        <v>70</v>
      </c>
      <c r="N16" s="40" t="s">
        <v>132</v>
      </c>
      <c r="O16" s="40" t="s">
        <v>132</v>
      </c>
      <c r="P16" s="42">
        <v>128.6</v>
      </c>
    </row>
    <row r="17" spans="1:28" x14ac:dyDescent="0.2">
      <c r="A17" s="37">
        <v>2009</v>
      </c>
      <c r="B17" s="379">
        <v>256.85000000000002</v>
      </c>
      <c r="C17" s="510">
        <v>256.85000000000002</v>
      </c>
      <c r="D17" s="33" t="s">
        <v>132</v>
      </c>
      <c r="E17" s="33" t="s">
        <v>132</v>
      </c>
      <c r="F17" s="495" t="s">
        <v>848</v>
      </c>
      <c r="G17" s="400">
        <v>256.85000000000002</v>
      </c>
      <c r="H17" s="201">
        <v>256.85000000000002</v>
      </c>
      <c r="I17" s="33" t="s">
        <v>132</v>
      </c>
      <c r="J17" s="33" t="s">
        <v>132</v>
      </c>
      <c r="K17" s="495" t="s">
        <v>848</v>
      </c>
      <c r="L17" s="394">
        <v>0</v>
      </c>
      <c r="M17" s="454" t="s">
        <v>848</v>
      </c>
      <c r="N17" s="454" t="s">
        <v>848</v>
      </c>
      <c r="O17" s="454" t="s">
        <v>848</v>
      </c>
      <c r="P17" s="495" t="s">
        <v>848</v>
      </c>
    </row>
    <row r="18" spans="1:28" x14ac:dyDescent="0.2">
      <c r="A18" s="37">
        <v>2010</v>
      </c>
      <c r="B18" s="379">
        <v>373.98</v>
      </c>
      <c r="C18" s="43">
        <v>373.98</v>
      </c>
      <c r="D18" s="40" t="s">
        <v>132</v>
      </c>
      <c r="E18" s="40" t="s">
        <v>132</v>
      </c>
      <c r="F18" s="495" t="s">
        <v>848</v>
      </c>
      <c r="G18" s="383">
        <v>373.98</v>
      </c>
      <c r="H18" s="202">
        <v>373.98</v>
      </c>
      <c r="I18" s="40" t="s">
        <v>132</v>
      </c>
      <c r="J18" s="40" t="s">
        <v>132</v>
      </c>
      <c r="K18" s="495" t="s">
        <v>848</v>
      </c>
      <c r="L18" s="386">
        <v>0</v>
      </c>
      <c r="M18" s="454" t="s">
        <v>848</v>
      </c>
      <c r="N18" s="454" t="s">
        <v>848</v>
      </c>
      <c r="O18" s="454" t="s">
        <v>848</v>
      </c>
      <c r="P18" s="495" t="s">
        <v>848</v>
      </c>
    </row>
    <row r="19" spans="1:28" x14ac:dyDescent="0.2">
      <c r="A19" s="37">
        <v>2011</v>
      </c>
      <c r="B19" s="379">
        <v>316.01</v>
      </c>
      <c r="C19" s="43">
        <v>264.74</v>
      </c>
      <c r="D19" s="84">
        <v>210.25</v>
      </c>
      <c r="E19" s="84">
        <v>54.49</v>
      </c>
      <c r="F19" s="42">
        <v>51.27</v>
      </c>
      <c r="G19" s="383">
        <v>299.5</v>
      </c>
      <c r="H19" s="84">
        <v>264.74</v>
      </c>
      <c r="I19" s="84">
        <v>210.25</v>
      </c>
      <c r="J19" s="84">
        <v>54.49</v>
      </c>
      <c r="K19" s="72">
        <v>34.770000000000003</v>
      </c>
      <c r="L19" s="386">
        <v>16.5</v>
      </c>
      <c r="M19" s="454" t="s">
        <v>848</v>
      </c>
      <c r="N19" s="454" t="s">
        <v>848</v>
      </c>
      <c r="O19" s="454" t="s">
        <v>848</v>
      </c>
      <c r="P19" s="72">
        <v>16.5</v>
      </c>
    </row>
    <row r="20" spans="1:28" x14ac:dyDescent="0.2">
      <c r="A20" s="37">
        <v>2012</v>
      </c>
      <c r="B20" s="379">
        <v>87.92</v>
      </c>
      <c r="C20" s="43">
        <v>43.59</v>
      </c>
      <c r="D20" s="454" t="s">
        <v>848</v>
      </c>
      <c r="E20" s="84">
        <v>43.59</v>
      </c>
      <c r="F20" s="42">
        <v>44.33</v>
      </c>
      <c r="G20" s="383">
        <v>64.45</v>
      </c>
      <c r="H20" s="454" t="s">
        <v>848</v>
      </c>
      <c r="I20" s="454" t="s">
        <v>848</v>
      </c>
      <c r="J20" s="84">
        <v>43.59</v>
      </c>
      <c r="K20" s="72">
        <v>20.86</v>
      </c>
      <c r="L20" s="386">
        <v>23.47</v>
      </c>
      <c r="M20" s="454" t="s">
        <v>848</v>
      </c>
      <c r="N20" s="454" t="s">
        <v>848</v>
      </c>
      <c r="O20" s="454" t="s">
        <v>848</v>
      </c>
      <c r="P20" s="72">
        <v>23.47</v>
      </c>
    </row>
    <row r="21" spans="1:28" x14ac:dyDescent="0.2">
      <c r="A21" s="37">
        <v>2013</v>
      </c>
      <c r="B21" s="379">
        <v>54.9</v>
      </c>
      <c r="C21" s="43">
        <v>54.9</v>
      </c>
      <c r="D21" s="454" t="s">
        <v>848</v>
      </c>
      <c r="E21" s="84">
        <v>54.9</v>
      </c>
      <c r="F21" s="495" t="s">
        <v>848</v>
      </c>
      <c r="G21" s="383">
        <v>54.9</v>
      </c>
      <c r="H21" s="84">
        <v>54.9</v>
      </c>
      <c r="I21" s="454" t="s">
        <v>848</v>
      </c>
      <c r="J21" s="84">
        <v>54.9</v>
      </c>
      <c r="K21" s="72">
        <v>0</v>
      </c>
      <c r="L21" s="386">
        <v>0</v>
      </c>
      <c r="M21" s="454" t="s">
        <v>848</v>
      </c>
      <c r="N21" s="454" t="s">
        <v>848</v>
      </c>
      <c r="O21" s="454" t="s">
        <v>848</v>
      </c>
      <c r="P21" s="72">
        <v>0</v>
      </c>
    </row>
    <row r="22" spans="1:28" x14ac:dyDescent="0.2">
      <c r="A22" s="37">
        <v>2014</v>
      </c>
      <c r="B22" s="379">
        <v>171.33</v>
      </c>
      <c r="C22" s="43">
        <v>98.51</v>
      </c>
      <c r="D22" s="454" t="s">
        <v>848</v>
      </c>
      <c r="E22" s="84">
        <v>98.51</v>
      </c>
      <c r="F22" s="42">
        <v>72.819999999999993</v>
      </c>
      <c r="G22" s="383">
        <v>108.51</v>
      </c>
      <c r="H22" s="84">
        <v>98.51</v>
      </c>
      <c r="I22" s="454" t="s">
        <v>848</v>
      </c>
      <c r="J22" s="84">
        <v>98.51</v>
      </c>
      <c r="K22" s="72">
        <v>10</v>
      </c>
      <c r="L22" s="386">
        <v>62.82</v>
      </c>
      <c r="M22" s="454" t="s">
        <v>848</v>
      </c>
      <c r="N22" s="454" t="s">
        <v>848</v>
      </c>
      <c r="O22" s="454" t="s">
        <v>848</v>
      </c>
      <c r="P22" s="72">
        <v>62.82</v>
      </c>
    </row>
    <row r="23" spans="1:28" ht="13.5" thickBot="1" x14ac:dyDescent="0.25">
      <c r="A23" s="365">
        <v>2015</v>
      </c>
      <c r="B23" s="381">
        <v>64.989999999999995</v>
      </c>
      <c r="C23" s="428">
        <v>31.64</v>
      </c>
      <c r="D23" s="497" t="s">
        <v>848</v>
      </c>
      <c r="E23" s="373">
        <v>31.64</v>
      </c>
      <c r="F23" s="203">
        <v>33.35</v>
      </c>
      <c r="G23" s="389">
        <v>31.64</v>
      </c>
      <c r="H23" s="373">
        <v>31.64</v>
      </c>
      <c r="I23" s="497" t="s">
        <v>848</v>
      </c>
      <c r="J23" s="373">
        <v>31.64</v>
      </c>
      <c r="K23" s="504" t="s">
        <v>848</v>
      </c>
      <c r="L23" s="390">
        <v>33.35</v>
      </c>
      <c r="M23" s="497" t="s">
        <v>848</v>
      </c>
      <c r="N23" s="497" t="s">
        <v>848</v>
      </c>
      <c r="O23" s="497" t="s">
        <v>848</v>
      </c>
      <c r="P23" s="75">
        <v>33.35</v>
      </c>
    </row>
    <row r="24" spans="1:28" x14ac:dyDescent="0.2">
      <c r="A24" s="50" t="s">
        <v>8</v>
      </c>
      <c r="B24" s="51" t="s">
        <v>133</v>
      </c>
      <c r="C24" s="66"/>
      <c r="D24" s="50" t="s">
        <v>132</v>
      </c>
      <c r="E24" s="51" t="s">
        <v>43</v>
      </c>
      <c r="G24" s="51" t="s">
        <v>768</v>
      </c>
      <c r="V24" s="4"/>
      <c r="W24" s="4"/>
      <c r="X24" s="4"/>
      <c r="Y24" s="4"/>
      <c r="Z24" s="4"/>
    </row>
    <row r="25" spans="1:28" x14ac:dyDescent="0.2">
      <c r="A25" s="52" t="s">
        <v>10</v>
      </c>
      <c r="B25" s="598" t="s">
        <v>834</v>
      </c>
      <c r="C25" s="598"/>
      <c r="D25" s="598"/>
      <c r="E25" s="598"/>
      <c r="F25" s="598"/>
      <c r="G25" s="598"/>
      <c r="H25" s="598"/>
      <c r="I25" s="598"/>
      <c r="J25" s="598"/>
      <c r="K25" s="598"/>
      <c r="L25" s="598"/>
      <c r="M25" s="598"/>
      <c r="N25" s="598"/>
      <c r="O25" s="598"/>
      <c r="P25" s="598"/>
      <c r="V25" s="4"/>
      <c r="W25" s="4"/>
      <c r="X25" s="4"/>
      <c r="Y25" s="4"/>
      <c r="Z25" s="4"/>
    </row>
    <row r="26" spans="1:28" x14ac:dyDescent="0.2">
      <c r="A26" s="52"/>
      <c r="B26" s="598"/>
      <c r="C26" s="598"/>
      <c r="D26" s="598"/>
      <c r="E26" s="598"/>
      <c r="F26" s="598"/>
      <c r="G26" s="598"/>
      <c r="H26" s="598"/>
      <c r="I26" s="598"/>
      <c r="J26" s="598"/>
      <c r="K26" s="598"/>
      <c r="L26" s="598"/>
      <c r="M26" s="598"/>
      <c r="N26" s="598"/>
      <c r="O26" s="598"/>
      <c r="P26" s="598"/>
      <c r="V26" s="4"/>
      <c r="W26" s="4"/>
      <c r="X26" s="4"/>
      <c r="Y26" s="4"/>
      <c r="Z26" s="4"/>
    </row>
    <row r="27" spans="1:28" ht="13.5" thickBot="1" x14ac:dyDescent="0.25">
      <c r="A27" s="1"/>
      <c r="B27" s="2"/>
      <c r="D27" s="1"/>
      <c r="E27" s="2"/>
      <c r="V27" s="4"/>
      <c r="W27" s="4"/>
      <c r="X27" s="4"/>
      <c r="Y27" s="4"/>
      <c r="Z27" s="4"/>
    </row>
    <row r="28" spans="1:28" ht="13.5" thickBot="1" x14ac:dyDescent="0.25">
      <c r="A28" s="595" t="s">
        <v>191</v>
      </c>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7"/>
    </row>
    <row r="29" spans="1:28" ht="13.5" thickBot="1" x14ac:dyDescent="0.25">
      <c r="A29" s="607" t="s">
        <v>12</v>
      </c>
      <c r="B29" s="609" t="s">
        <v>13</v>
      </c>
      <c r="C29" s="610"/>
      <c r="D29" s="595" t="s">
        <v>0</v>
      </c>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7"/>
    </row>
    <row r="30" spans="1:28" x14ac:dyDescent="0.2">
      <c r="A30" s="607"/>
      <c r="B30" s="609"/>
      <c r="C30" s="657"/>
      <c r="D30" s="655">
        <v>2000</v>
      </c>
      <c r="E30" s="656"/>
      <c r="F30" s="655">
        <v>2001</v>
      </c>
      <c r="G30" s="656"/>
      <c r="H30" s="655">
        <v>2002</v>
      </c>
      <c r="I30" s="656"/>
      <c r="J30" s="655">
        <v>2003</v>
      </c>
      <c r="K30" s="656"/>
      <c r="L30" s="132">
        <v>2004</v>
      </c>
      <c r="M30" s="132">
        <v>2005</v>
      </c>
      <c r="N30" s="132">
        <v>2006</v>
      </c>
      <c r="O30" s="132">
        <v>2007</v>
      </c>
      <c r="P30" s="655">
        <v>2008</v>
      </c>
      <c r="Q30" s="656"/>
      <c r="R30" s="132">
        <v>2009</v>
      </c>
      <c r="S30" s="132">
        <v>2010</v>
      </c>
      <c r="T30" s="655">
        <v>2011</v>
      </c>
      <c r="U30" s="656"/>
      <c r="V30" s="655">
        <v>2012</v>
      </c>
      <c r="W30" s="656"/>
      <c r="X30" s="132">
        <v>2013</v>
      </c>
      <c r="Y30" s="621">
        <v>2014</v>
      </c>
      <c r="Z30" s="620"/>
      <c r="AA30" s="621">
        <v>2015</v>
      </c>
      <c r="AB30" s="620"/>
    </row>
    <row r="31" spans="1:28" ht="13.5" thickBot="1" x14ac:dyDescent="0.25">
      <c r="A31" s="608"/>
      <c r="B31" s="611"/>
      <c r="C31" s="658"/>
      <c r="D31" s="141" t="s">
        <v>64</v>
      </c>
      <c r="E31" s="139" t="s">
        <v>65</v>
      </c>
      <c r="F31" s="141" t="s">
        <v>64</v>
      </c>
      <c r="G31" s="139" t="s">
        <v>65</v>
      </c>
      <c r="H31" s="141" t="s">
        <v>64</v>
      </c>
      <c r="I31" s="139" t="s">
        <v>65</v>
      </c>
      <c r="J31" s="141" t="s">
        <v>64</v>
      </c>
      <c r="K31" s="139" t="s">
        <v>65</v>
      </c>
      <c r="L31" s="137" t="s">
        <v>64</v>
      </c>
      <c r="M31" s="137" t="s">
        <v>64</v>
      </c>
      <c r="N31" s="137" t="s">
        <v>64</v>
      </c>
      <c r="O31" s="137" t="s">
        <v>64</v>
      </c>
      <c r="P31" s="141" t="s">
        <v>64</v>
      </c>
      <c r="Q31" s="139" t="s">
        <v>65</v>
      </c>
      <c r="R31" s="137" t="s">
        <v>64</v>
      </c>
      <c r="S31" s="137" t="s">
        <v>64</v>
      </c>
      <c r="T31" s="141" t="s">
        <v>64</v>
      </c>
      <c r="U31" s="139" t="s">
        <v>65</v>
      </c>
      <c r="V31" s="141" t="s">
        <v>64</v>
      </c>
      <c r="W31" s="139" t="s">
        <v>65</v>
      </c>
      <c r="X31" s="222" t="s">
        <v>64</v>
      </c>
      <c r="Y31" s="141" t="s">
        <v>64</v>
      </c>
      <c r="Z31" s="434" t="s">
        <v>65</v>
      </c>
      <c r="AA31" s="141" t="s">
        <v>64</v>
      </c>
      <c r="AB31" s="434" t="s">
        <v>65</v>
      </c>
    </row>
    <row r="32" spans="1:28" x14ac:dyDescent="0.2">
      <c r="A32" s="673" t="s">
        <v>200</v>
      </c>
      <c r="B32" s="735" t="s">
        <v>201</v>
      </c>
      <c r="C32" s="753"/>
      <c r="D32" s="212">
        <v>356.1</v>
      </c>
      <c r="E32" s="213">
        <v>28.6</v>
      </c>
      <c r="F32" s="204">
        <v>509.5</v>
      </c>
      <c r="G32" s="205">
        <v>102.7</v>
      </c>
      <c r="H32" s="204">
        <v>807.3</v>
      </c>
      <c r="I32" s="205">
        <v>0.2</v>
      </c>
      <c r="J32" s="204">
        <v>574.41</v>
      </c>
      <c r="K32" s="205">
        <v>12.8</v>
      </c>
      <c r="L32" s="206">
        <v>940.4</v>
      </c>
      <c r="M32" s="206">
        <v>286.5</v>
      </c>
      <c r="N32" s="206">
        <v>506</v>
      </c>
      <c r="O32" s="206">
        <v>181.85</v>
      </c>
      <c r="P32" s="204">
        <v>375.6</v>
      </c>
      <c r="Q32" s="208" t="s">
        <v>848</v>
      </c>
      <c r="R32" s="206">
        <v>12.5</v>
      </c>
      <c r="S32" s="206">
        <v>15.5</v>
      </c>
      <c r="T32" s="204">
        <v>46.75</v>
      </c>
      <c r="U32" s="208" t="s">
        <v>848</v>
      </c>
      <c r="V32" s="204">
        <v>9.5</v>
      </c>
      <c r="W32" s="208" t="s">
        <v>848</v>
      </c>
      <c r="X32" s="205">
        <v>12.2</v>
      </c>
      <c r="Y32" s="204">
        <v>40.53</v>
      </c>
      <c r="Z32" s="310" t="s">
        <v>848</v>
      </c>
      <c r="AA32" s="204">
        <v>18.559999999999999</v>
      </c>
      <c r="AB32" s="310" t="s">
        <v>848</v>
      </c>
    </row>
    <row r="33" spans="1:28" x14ac:dyDescent="0.2">
      <c r="A33" s="668"/>
      <c r="B33" s="676" t="s">
        <v>202</v>
      </c>
      <c r="C33" s="677"/>
      <c r="D33" s="207">
        <v>4.4000000000000004</v>
      </c>
      <c r="E33" s="208">
        <v>34.6</v>
      </c>
      <c r="F33" s="207">
        <v>30</v>
      </c>
      <c r="G33" s="208">
        <v>24.2</v>
      </c>
      <c r="H33" s="207">
        <v>102.6</v>
      </c>
      <c r="I33" s="208">
        <v>35.6</v>
      </c>
      <c r="J33" s="207">
        <v>79.930000000000007</v>
      </c>
      <c r="K33" s="208">
        <v>27.1</v>
      </c>
      <c r="L33" s="64">
        <v>185.1</v>
      </c>
      <c r="M33" s="64">
        <v>126.8</v>
      </c>
      <c r="N33" s="64">
        <v>124.5</v>
      </c>
      <c r="O33" s="64">
        <v>69.900000000000006</v>
      </c>
      <c r="P33" s="207">
        <v>4.0999999999999996</v>
      </c>
      <c r="Q33" s="208">
        <v>29.05</v>
      </c>
      <c r="R33" s="64">
        <v>52</v>
      </c>
      <c r="S33" s="64">
        <v>6</v>
      </c>
      <c r="T33" s="207">
        <v>3.5</v>
      </c>
      <c r="U33" s="208" t="s">
        <v>848</v>
      </c>
      <c r="V33" s="207">
        <v>6.71</v>
      </c>
      <c r="W33" s="208" t="s">
        <v>848</v>
      </c>
      <c r="X33" s="208">
        <v>17.5</v>
      </c>
      <c r="Y33" s="207">
        <v>7.28</v>
      </c>
      <c r="Z33" s="310">
        <v>8.5</v>
      </c>
      <c r="AA33" s="207">
        <v>1.18</v>
      </c>
      <c r="AB33" s="310">
        <v>10.9</v>
      </c>
    </row>
    <row r="34" spans="1:28" x14ac:dyDescent="0.2">
      <c r="A34" s="668"/>
      <c r="B34" s="676" t="s">
        <v>203</v>
      </c>
      <c r="C34" s="677"/>
      <c r="D34" s="207">
        <v>343.8</v>
      </c>
      <c r="E34" s="208" t="s">
        <v>848</v>
      </c>
      <c r="F34" s="207">
        <v>394.2</v>
      </c>
      <c r="G34" s="208">
        <v>4.7</v>
      </c>
      <c r="H34" s="207">
        <v>256</v>
      </c>
      <c r="I34" s="208">
        <v>0.3</v>
      </c>
      <c r="J34" s="207">
        <v>230</v>
      </c>
      <c r="K34" s="208">
        <v>7.7</v>
      </c>
      <c r="L34" s="64">
        <v>177</v>
      </c>
      <c r="M34" s="64">
        <v>34.6</v>
      </c>
      <c r="N34" s="64">
        <v>134.9</v>
      </c>
      <c r="O34" s="64">
        <v>120</v>
      </c>
      <c r="P34" s="285" t="s">
        <v>848</v>
      </c>
      <c r="Q34" s="310">
        <v>32.049999999999997</v>
      </c>
      <c r="R34" s="208" t="s">
        <v>848</v>
      </c>
      <c r="S34" s="64">
        <v>1</v>
      </c>
      <c r="T34" s="285" t="s">
        <v>848</v>
      </c>
      <c r="U34" s="310" t="s">
        <v>848</v>
      </c>
      <c r="V34" s="207">
        <v>0.5</v>
      </c>
      <c r="W34" s="208" t="s">
        <v>848</v>
      </c>
      <c r="X34" s="208" t="s">
        <v>848</v>
      </c>
      <c r="Y34" s="207">
        <v>3.56</v>
      </c>
      <c r="Z34" s="310">
        <v>10</v>
      </c>
      <c r="AA34" s="207" t="s">
        <v>848</v>
      </c>
      <c r="AB34" s="310" t="s">
        <v>848</v>
      </c>
    </row>
    <row r="35" spans="1:28" ht="13.5" thickBot="1" x14ac:dyDescent="0.25">
      <c r="A35" s="669"/>
      <c r="B35" s="678" t="s">
        <v>204</v>
      </c>
      <c r="C35" s="679"/>
      <c r="D35" s="209">
        <v>76.3</v>
      </c>
      <c r="E35" s="292" t="s">
        <v>848</v>
      </c>
      <c r="F35" s="291">
        <v>110</v>
      </c>
      <c r="G35" s="292">
        <v>6</v>
      </c>
      <c r="H35" s="291">
        <v>0.3</v>
      </c>
      <c r="I35" s="292">
        <v>4.9000000000000004</v>
      </c>
      <c r="J35" s="291">
        <v>9.56</v>
      </c>
      <c r="K35" s="292">
        <v>9.6999999999999993</v>
      </c>
      <c r="L35" s="447">
        <v>25.3</v>
      </c>
      <c r="M35" s="447">
        <v>4.4000000000000004</v>
      </c>
      <c r="N35" s="292" t="s">
        <v>848</v>
      </c>
      <c r="O35" s="447">
        <v>6.1</v>
      </c>
      <c r="P35" s="291">
        <v>6.01</v>
      </c>
      <c r="Q35" s="449" t="s">
        <v>848</v>
      </c>
      <c r="R35" s="447">
        <v>1.5</v>
      </c>
      <c r="S35" s="292" t="s">
        <v>848</v>
      </c>
      <c r="T35" s="291" t="s">
        <v>848</v>
      </c>
      <c r="U35" s="449" t="s">
        <v>848</v>
      </c>
      <c r="V35" s="291">
        <v>0.56999999999999995</v>
      </c>
      <c r="W35" s="292" t="s">
        <v>848</v>
      </c>
      <c r="X35" s="292" t="s">
        <v>848</v>
      </c>
      <c r="Y35" s="291">
        <v>2.5099999999999998</v>
      </c>
      <c r="Z35" s="449" t="s">
        <v>848</v>
      </c>
      <c r="AA35" s="291" t="s">
        <v>848</v>
      </c>
      <c r="AB35" s="449">
        <v>0.1</v>
      </c>
    </row>
    <row r="36" spans="1:28" ht="14.25" thickTop="1" thickBot="1" x14ac:dyDescent="0.25">
      <c r="A36" s="580" t="s">
        <v>205</v>
      </c>
      <c r="B36" s="649"/>
      <c r="C36" s="649"/>
      <c r="D36" s="227">
        <f>SUM(D32:D35)</f>
        <v>780.59999999999991</v>
      </c>
      <c r="E36" s="228">
        <f t="shared" ref="E36:U36" si="0">SUM(E32:E35)</f>
        <v>63.2</v>
      </c>
      <c r="F36" s="227">
        <f t="shared" si="0"/>
        <v>1043.7</v>
      </c>
      <c r="G36" s="228">
        <f t="shared" si="0"/>
        <v>137.6</v>
      </c>
      <c r="H36" s="227">
        <f t="shared" si="0"/>
        <v>1166.2</v>
      </c>
      <c r="I36" s="228">
        <f t="shared" si="0"/>
        <v>41</v>
      </c>
      <c r="J36" s="227">
        <f t="shared" si="0"/>
        <v>893.89999999999986</v>
      </c>
      <c r="K36" s="228">
        <f t="shared" si="0"/>
        <v>57.300000000000011</v>
      </c>
      <c r="L36" s="229">
        <f t="shared" si="0"/>
        <v>1327.8</v>
      </c>
      <c r="M36" s="229">
        <f t="shared" si="0"/>
        <v>452.3</v>
      </c>
      <c r="N36" s="229">
        <f t="shared" si="0"/>
        <v>765.4</v>
      </c>
      <c r="O36" s="229">
        <f t="shared" si="0"/>
        <v>377.85</v>
      </c>
      <c r="P36" s="227">
        <f t="shared" si="0"/>
        <v>385.71000000000004</v>
      </c>
      <c r="Q36" s="511">
        <f t="shared" si="0"/>
        <v>61.099999999999994</v>
      </c>
      <c r="R36" s="229">
        <f t="shared" si="0"/>
        <v>66</v>
      </c>
      <c r="S36" s="229">
        <f t="shared" si="0"/>
        <v>22.5</v>
      </c>
      <c r="T36" s="227">
        <f t="shared" si="0"/>
        <v>50.25</v>
      </c>
      <c r="U36" s="511">
        <f t="shared" si="0"/>
        <v>0</v>
      </c>
      <c r="V36" s="227">
        <f t="shared" ref="V36:AB36" si="1">SUM(V32:V35)</f>
        <v>17.28</v>
      </c>
      <c r="W36" s="228">
        <f t="shared" si="1"/>
        <v>0</v>
      </c>
      <c r="X36" s="228">
        <f t="shared" si="1"/>
        <v>29.7</v>
      </c>
      <c r="Y36" s="227">
        <f t="shared" si="1"/>
        <v>53.88</v>
      </c>
      <c r="Z36" s="511">
        <f t="shared" si="1"/>
        <v>18.5</v>
      </c>
      <c r="AA36" s="227">
        <f t="shared" si="1"/>
        <v>19.739999999999998</v>
      </c>
      <c r="AB36" s="511">
        <f t="shared" si="1"/>
        <v>11</v>
      </c>
    </row>
    <row r="37" spans="1:28" x14ac:dyDescent="0.2">
      <c r="A37" s="673" t="s">
        <v>192</v>
      </c>
      <c r="B37" s="735" t="s">
        <v>193</v>
      </c>
      <c r="C37" s="753"/>
      <c r="D37" s="204">
        <v>967.6</v>
      </c>
      <c r="E37" s="205">
        <v>2.4</v>
      </c>
      <c r="F37" s="204">
        <v>2.9</v>
      </c>
      <c r="G37" s="208" t="s">
        <v>848</v>
      </c>
      <c r="H37" s="204">
        <v>2.8</v>
      </c>
      <c r="I37" s="208" t="s">
        <v>848</v>
      </c>
      <c r="J37" s="204">
        <v>0.3</v>
      </c>
      <c r="K37" s="208" t="s">
        <v>848</v>
      </c>
      <c r="L37" s="206">
        <v>3.9</v>
      </c>
      <c r="M37" s="206">
        <v>1.2</v>
      </c>
      <c r="N37" s="206">
        <v>1.6</v>
      </c>
      <c r="O37" s="208" t="s">
        <v>848</v>
      </c>
      <c r="P37" s="204">
        <v>3.4</v>
      </c>
      <c r="Q37" s="310" t="s">
        <v>848</v>
      </c>
      <c r="R37" s="208" t="s">
        <v>848</v>
      </c>
      <c r="S37" s="208" t="s">
        <v>848</v>
      </c>
      <c r="T37" s="204">
        <v>2.1</v>
      </c>
      <c r="U37" s="310" t="s">
        <v>848</v>
      </c>
      <c r="V37" s="204">
        <v>0.3</v>
      </c>
      <c r="W37" s="208" t="s">
        <v>848</v>
      </c>
      <c r="X37" s="208" t="s">
        <v>848</v>
      </c>
      <c r="Y37" s="207" t="s">
        <v>848</v>
      </c>
      <c r="Z37" s="310" t="s">
        <v>848</v>
      </c>
      <c r="AA37" s="207" t="s">
        <v>848</v>
      </c>
      <c r="AB37" s="310" t="s">
        <v>848</v>
      </c>
    </row>
    <row r="38" spans="1:28" x14ac:dyDescent="0.2">
      <c r="A38" s="668"/>
      <c r="B38" s="676" t="s">
        <v>194</v>
      </c>
      <c r="C38" s="677"/>
      <c r="D38" s="285" t="s">
        <v>848</v>
      </c>
      <c r="E38" s="208" t="s">
        <v>848</v>
      </c>
      <c r="F38" s="207">
        <v>760.9</v>
      </c>
      <c r="G38" s="208" t="s">
        <v>848</v>
      </c>
      <c r="H38" s="207">
        <v>2591.9</v>
      </c>
      <c r="I38" s="208">
        <v>3.8</v>
      </c>
      <c r="J38" s="207">
        <v>1051.9100000000001</v>
      </c>
      <c r="K38" s="208" t="s">
        <v>848</v>
      </c>
      <c r="L38" s="64">
        <v>1191.7</v>
      </c>
      <c r="M38" s="64">
        <v>892.1</v>
      </c>
      <c r="N38" s="64">
        <v>982.5</v>
      </c>
      <c r="O38" s="64">
        <v>2.5</v>
      </c>
      <c r="P38" s="207">
        <v>510.7</v>
      </c>
      <c r="Q38" s="310">
        <v>6.81</v>
      </c>
      <c r="R38" s="64">
        <v>150.94999999999999</v>
      </c>
      <c r="S38" s="64">
        <v>315</v>
      </c>
      <c r="T38" s="207">
        <v>185.3</v>
      </c>
      <c r="U38" s="310" t="s">
        <v>848</v>
      </c>
      <c r="V38" s="207">
        <v>1.3</v>
      </c>
      <c r="W38" s="208">
        <v>6.89</v>
      </c>
      <c r="X38" s="208" t="s">
        <v>848</v>
      </c>
      <c r="Y38" s="207">
        <v>1.7</v>
      </c>
      <c r="Z38" s="310">
        <v>3.05</v>
      </c>
      <c r="AA38" s="207" t="s">
        <v>848</v>
      </c>
      <c r="AB38" s="310">
        <v>1.7</v>
      </c>
    </row>
    <row r="39" spans="1:28" x14ac:dyDescent="0.2">
      <c r="A39" s="668"/>
      <c r="B39" s="676" t="s">
        <v>195</v>
      </c>
      <c r="C39" s="677"/>
      <c r="D39" s="207" t="s">
        <v>848</v>
      </c>
      <c r="E39" s="208">
        <v>9.5</v>
      </c>
      <c r="F39" s="285" t="s">
        <v>848</v>
      </c>
      <c r="G39" s="310" t="s">
        <v>848</v>
      </c>
      <c r="H39" s="285" t="s">
        <v>848</v>
      </c>
      <c r="I39" s="310" t="s">
        <v>848</v>
      </c>
      <c r="J39" s="285" t="s">
        <v>848</v>
      </c>
      <c r="K39" s="310">
        <v>1.29</v>
      </c>
      <c r="L39" s="64">
        <v>111.7</v>
      </c>
      <c r="M39" s="64">
        <v>184</v>
      </c>
      <c r="N39" s="64">
        <v>1.7</v>
      </c>
      <c r="O39" s="64">
        <v>1</v>
      </c>
      <c r="P39" s="207">
        <v>2</v>
      </c>
      <c r="Q39" s="310" t="s">
        <v>848</v>
      </c>
      <c r="R39" s="208" t="s">
        <v>848</v>
      </c>
      <c r="S39" s="208" t="s">
        <v>848</v>
      </c>
      <c r="T39" s="207">
        <v>0.2</v>
      </c>
      <c r="U39" s="310" t="s">
        <v>848</v>
      </c>
      <c r="V39" s="285" t="s">
        <v>848</v>
      </c>
      <c r="W39" s="310" t="s">
        <v>848</v>
      </c>
      <c r="X39" s="208" t="s">
        <v>848</v>
      </c>
      <c r="Y39" s="207">
        <v>1.05</v>
      </c>
      <c r="Z39" s="310">
        <v>0</v>
      </c>
      <c r="AA39" s="207" t="s">
        <v>848</v>
      </c>
      <c r="AB39" s="310" t="s">
        <v>848</v>
      </c>
    </row>
    <row r="40" spans="1:28" x14ac:dyDescent="0.2">
      <c r="A40" s="668"/>
      <c r="B40" s="676" t="s">
        <v>196</v>
      </c>
      <c r="C40" s="677"/>
      <c r="D40" s="207">
        <v>1.1000000000000001</v>
      </c>
      <c r="E40" s="208">
        <v>37.5</v>
      </c>
      <c r="F40" s="207">
        <v>1.4</v>
      </c>
      <c r="G40" s="310">
        <v>6.2</v>
      </c>
      <c r="H40" s="207">
        <v>3.1</v>
      </c>
      <c r="I40" s="310">
        <v>14.2</v>
      </c>
      <c r="J40" s="207">
        <v>0.84</v>
      </c>
      <c r="K40" s="310">
        <v>25.25</v>
      </c>
      <c r="L40" s="64">
        <v>74.3</v>
      </c>
      <c r="M40" s="64">
        <v>76</v>
      </c>
      <c r="N40" s="64">
        <v>36.5</v>
      </c>
      <c r="O40" s="64">
        <v>1.2</v>
      </c>
      <c r="P40" s="207">
        <v>3.35</v>
      </c>
      <c r="Q40" s="310">
        <v>55.99</v>
      </c>
      <c r="R40" s="64">
        <v>4.0999999999999996</v>
      </c>
      <c r="S40" s="208" t="s">
        <v>848</v>
      </c>
      <c r="T40" s="207">
        <v>1.6</v>
      </c>
      <c r="U40" s="310">
        <v>27.25</v>
      </c>
      <c r="V40" s="207">
        <v>3.4</v>
      </c>
      <c r="W40" s="310">
        <v>32.94</v>
      </c>
      <c r="X40" s="208" t="s">
        <v>848</v>
      </c>
      <c r="Y40" s="207">
        <v>2.65</v>
      </c>
      <c r="Z40" s="310">
        <v>45</v>
      </c>
      <c r="AA40" s="207" t="s">
        <v>848</v>
      </c>
      <c r="AB40" s="310">
        <v>18.260000000000002</v>
      </c>
    </row>
    <row r="41" spans="1:28" x14ac:dyDescent="0.2">
      <c r="A41" s="668"/>
      <c r="B41" s="676" t="s">
        <v>197</v>
      </c>
      <c r="C41" s="677"/>
      <c r="D41" s="207">
        <v>4.4000000000000004</v>
      </c>
      <c r="E41" s="208">
        <v>1</v>
      </c>
      <c r="F41" s="207" t="s">
        <v>848</v>
      </c>
      <c r="G41" s="310" t="s">
        <v>848</v>
      </c>
      <c r="H41" s="207">
        <v>0.9</v>
      </c>
      <c r="I41" s="310" t="s">
        <v>848</v>
      </c>
      <c r="J41" s="207" t="s">
        <v>848</v>
      </c>
      <c r="K41" s="310" t="s">
        <v>848</v>
      </c>
      <c r="L41" s="64">
        <v>0.7</v>
      </c>
      <c r="M41" s="64">
        <v>0.9</v>
      </c>
      <c r="N41" s="64">
        <v>0.9</v>
      </c>
      <c r="O41" s="208" t="s">
        <v>848</v>
      </c>
      <c r="P41" s="207">
        <v>0.5</v>
      </c>
      <c r="Q41" s="310" t="s">
        <v>848</v>
      </c>
      <c r="R41" s="208" t="s">
        <v>848</v>
      </c>
      <c r="S41" s="208" t="s">
        <v>848</v>
      </c>
      <c r="T41" s="207" t="s">
        <v>848</v>
      </c>
      <c r="U41" s="310">
        <v>4.5</v>
      </c>
      <c r="V41" s="207" t="s">
        <v>848</v>
      </c>
      <c r="W41" s="310" t="s">
        <v>848</v>
      </c>
      <c r="X41" s="208" t="s">
        <v>848</v>
      </c>
      <c r="Y41" s="207" t="s">
        <v>848</v>
      </c>
      <c r="Z41" s="310" t="s">
        <v>848</v>
      </c>
      <c r="AA41" s="207" t="s">
        <v>848</v>
      </c>
      <c r="AB41" s="310" t="s">
        <v>848</v>
      </c>
    </row>
    <row r="42" spans="1:28" ht="13.5" thickBot="1" x14ac:dyDescent="0.25">
      <c r="A42" s="669"/>
      <c r="B42" s="678" t="s">
        <v>198</v>
      </c>
      <c r="C42" s="679"/>
      <c r="D42" s="291" t="s">
        <v>848</v>
      </c>
      <c r="E42" s="210" t="s">
        <v>848</v>
      </c>
      <c r="F42" s="209">
        <v>5.0999999999999996</v>
      </c>
      <c r="G42" s="210" t="s">
        <v>848</v>
      </c>
      <c r="H42" s="209" t="s">
        <v>848</v>
      </c>
      <c r="I42" s="512" t="s">
        <v>848</v>
      </c>
      <c r="J42" s="209" t="s">
        <v>848</v>
      </c>
      <c r="K42" s="512" t="s">
        <v>848</v>
      </c>
      <c r="L42" s="211">
        <v>1.3</v>
      </c>
      <c r="M42" s="211">
        <v>20.8</v>
      </c>
      <c r="N42" s="211">
        <v>1.9</v>
      </c>
      <c r="O42" s="211">
        <v>0.3</v>
      </c>
      <c r="P42" s="209" t="s">
        <v>848</v>
      </c>
      <c r="Q42" s="512">
        <v>0.5</v>
      </c>
      <c r="R42" s="210" t="s">
        <v>848</v>
      </c>
      <c r="S42" s="210" t="s">
        <v>848</v>
      </c>
      <c r="T42" s="209" t="s">
        <v>848</v>
      </c>
      <c r="U42" s="512" t="s">
        <v>848</v>
      </c>
      <c r="V42" s="209" t="s">
        <v>848</v>
      </c>
      <c r="W42" s="512">
        <v>4.5</v>
      </c>
      <c r="X42" s="210" t="s">
        <v>848</v>
      </c>
      <c r="Y42" s="209" t="s">
        <v>848</v>
      </c>
      <c r="Z42" s="512" t="s">
        <v>848</v>
      </c>
      <c r="AA42" s="209" t="s">
        <v>848</v>
      </c>
      <c r="AB42" s="512">
        <v>2.39</v>
      </c>
    </row>
    <row r="43" spans="1:28" ht="14.25" thickTop="1" thickBot="1" x14ac:dyDescent="0.25">
      <c r="A43" s="580" t="s">
        <v>199</v>
      </c>
      <c r="B43" s="649"/>
      <c r="C43" s="649"/>
      <c r="D43" s="227">
        <f>SUM(D37:D42)</f>
        <v>973.1</v>
      </c>
      <c r="E43" s="228">
        <f t="shared" ref="E43:U43" si="2">SUM(E37:E42)</f>
        <v>50.4</v>
      </c>
      <c r="F43" s="227">
        <f t="shared" si="2"/>
        <v>770.3</v>
      </c>
      <c r="G43" s="228">
        <f t="shared" si="2"/>
        <v>6.2</v>
      </c>
      <c r="H43" s="227">
        <f t="shared" si="2"/>
        <v>2598.7000000000003</v>
      </c>
      <c r="I43" s="511">
        <f t="shared" si="2"/>
        <v>18</v>
      </c>
      <c r="J43" s="227">
        <f t="shared" si="2"/>
        <v>1053.05</v>
      </c>
      <c r="K43" s="511">
        <f t="shared" si="2"/>
        <v>26.54</v>
      </c>
      <c r="L43" s="229">
        <f t="shared" si="2"/>
        <v>1383.6000000000001</v>
      </c>
      <c r="M43" s="229">
        <f t="shared" si="2"/>
        <v>1175.0000000000002</v>
      </c>
      <c r="N43" s="229">
        <f t="shared" si="2"/>
        <v>1025.1000000000001</v>
      </c>
      <c r="O43" s="229">
        <f t="shared" si="2"/>
        <v>5</v>
      </c>
      <c r="P43" s="227">
        <f t="shared" si="2"/>
        <v>519.95000000000005</v>
      </c>
      <c r="Q43" s="511">
        <f t="shared" si="2"/>
        <v>63.300000000000004</v>
      </c>
      <c r="R43" s="229">
        <f t="shared" si="2"/>
        <v>155.04999999999998</v>
      </c>
      <c r="S43" s="229">
        <f t="shared" si="2"/>
        <v>315</v>
      </c>
      <c r="T43" s="227">
        <f t="shared" si="2"/>
        <v>189.2</v>
      </c>
      <c r="U43" s="511">
        <f t="shared" si="2"/>
        <v>31.75</v>
      </c>
      <c r="V43" s="227">
        <f t="shared" ref="V43:AB43" si="3">SUM(V37:V42)</f>
        <v>5</v>
      </c>
      <c r="W43" s="511">
        <f t="shared" si="3"/>
        <v>44.33</v>
      </c>
      <c r="X43" s="228">
        <f t="shared" si="3"/>
        <v>0</v>
      </c>
      <c r="Y43" s="227">
        <f t="shared" si="3"/>
        <v>5.4</v>
      </c>
      <c r="Z43" s="511">
        <f t="shared" si="3"/>
        <v>48.05</v>
      </c>
      <c r="AA43" s="227">
        <f t="shared" si="3"/>
        <v>0</v>
      </c>
      <c r="AB43" s="511">
        <f t="shared" si="3"/>
        <v>22.35</v>
      </c>
    </row>
    <row r="44" spans="1:28" x14ac:dyDescent="0.2">
      <c r="A44" s="673" t="s">
        <v>206</v>
      </c>
      <c r="B44" s="735" t="s">
        <v>207</v>
      </c>
      <c r="C44" s="753"/>
      <c r="D44" s="207" t="s">
        <v>848</v>
      </c>
      <c r="E44" s="208" t="s">
        <v>848</v>
      </c>
      <c r="F44" s="204">
        <v>2.4</v>
      </c>
      <c r="G44" s="208" t="s">
        <v>848</v>
      </c>
      <c r="H44" s="204">
        <v>183.6</v>
      </c>
      <c r="I44" s="310" t="s">
        <v>848</v>
      </c>
      <c r="J44" s="204">
        <v>50.57</v>
      </c>
      <c r="K44" s="310" t="s">
        <v>848</v>
      </c>
      <c r="L44" s="206">
        <v>3.15</v>
      </c>
      <c r="M44" s="206">
        <v>0.7</v>
      </c>
      <c r="N44" s="206">
        <v>55.3</v>
      </c>
      <c r="O44" s="208" t="s">
        <v>848</v>
      </c>
      <c r="P44" s="204">
        <v>17.46</v>
      </c>
      <c r="Q44" s="310" t="s">
        <v>848</v>
      </c>
      <c r="R44" s="208" t="s">
        <v>848</v>
      </c>
      <c r="S44" s="206">
        <v>1.48</v>
      </c>
      <c r="T44" s="204">
        <v>11.43</v>
      </c>
      <c r="U44" s="310" t="s">
        <v>848</v>
      </c>
      <c r="V44" s="204">
        <v>1</v>
      </c>
      <c r="W44" s="310" t="s">
        <v>848</v>
      </c>
      <c r="X44" s="205">
        <v>7.9</v>
      </c>
      <c r="Y44" s="204">
        <v>17.47</v>
      </c>
      <c r="Z44" s="310" t="s">
        <v>848</v>
      </c>
      <c r="AA44" s="207" t="s">
        <v>848</v>
      </c>
      <c r="AB44" s="310" t="s">
        <v>848</v>
      </c>
    </row>
    <row r="45" spans="1:28" x14ac:dyDescent="0.2">
      <c r="A45" s="668"/>
      <c r="B45" s="676" t="s">
        <v>208</v>
      </c>
      <c r="C45" s="677"/>
      <c r="D45" s="207" t="s">
        <v>848</v>
      </c>
      <c r="E45" s="208" t="s">
        <v>848</v>
      </c>
      <c r="F45" s="207">
        <v>0.4</v>
      </c>
      <c r="G45" s="208" t="s">
        <v>848</v>
      </c>
      <c r="H45" s="207" t="s">
        <v>848</v>
      </c>
      <c r="I45" s="310" t="s">
        <v>848</v>
      </c>
      <c r="J45" s="207">
        <v>50</v>
      </c>
      <c r="K45" s="310" t="s">
        <v>848</v>
      </c>
      <c r="L45" s="208" t="s">
        <v>848</v>
      </c>
      <c r="M45" s="208" t="s">
        <v>848</v>
      </c>
      <c r="N45" s="208" t="s">
        <v>848</v>
      </c>
      <c r="O45" s="64">
        <v>0.1</v>
      </c>
      <c r="P45" s="207" t="s">
        <v>848</v>
      </c>
      <c r="Q45" s="310">
        <v>2.2000000000000002</v>
      </c>
      <c r="R45" s="64">
        <v>1.1000000000000001</v>
      </c>
      <c r="S45" s="208" t="s">
        <v>848</v>
      </c>
      <c r="T45" s="207">
        <v>8.07</v>
      </c>
      <c r="U45" s="310">
        <v>1.17</v>
      </c>
      <c r="V45" s="207">
        <v>0.5</v>
      </c>
      <c r="W45" s="310" t="s">
        <v>848</v>
      </c>
      <c r="X45" s="208" t="s">
        <v>848</v>
      </c>
      <c r="Y45" s="207" t="s">
        <v>848</v>
      </c>
      <c r="Z45" s="310" t="s">
        <v>848</v>
      </c>
      <c r="AA45" s="207" t="s">
        <v>848</v>
      </c>
      <c r="AB45" s="310" t="s">
        <v>848</v>
      </c>
    </row>
    <row r="46" spans="1:28" x14ac:dyDescent="0.2">
      <c r="A46" s="668"/>
      <c r="B46" s="676" t="s">
        <v>209</v>
      </c>
      <c r="C46" s="677"/>
      <c r="D46" s="207">
        <v>341.3</v>
      </c>
      <c r="E46" s="208" t="s">
        <v>848</v>
      </c>
      <c r="F46" s="207">
        <v>685</v>
      </c>
      <c r="G46" s="208">
        <v>102</v>
      </c>
      <c r="H46" s="207">
        <v>823.6</v>
      </c>
      <c r="I46" s="208">
        <v>57.2</v>
      </c>
      <c r="J46" s="207">
        <v>1377.78</v>
      </c>
      <c r="K46" s="310">
        <v>72.41</v>
      </c>
      <c r="L46" s="64">
        <v>2247.9499999999998</v>
      </c>
      <c r="M46" s="64">
        <v>431.9</v>
      </c>
      <c r="N46" s="64">
        <v>811.5</v>
      </c>
      <c r="O46" s="64">
        <v>29.62</v>
      </c>
      <c r="P46" s="207">
        <v>73.08</v>
      </c>
      <c r="Q46" s="310">
        <v>23.7</v>
      </c>
      <c r="R46" s="64">
        <v>4.8</v>
      </c>
      <c r="S46" s="64">
        <v>35</v>
      </c>
      <c r="T46" s="207">
        <v>3.29</v>
      </c>
      <c r="U46" s="310">
        <v>18.350000000000001</v>
      </c>
      <c r="V46" s="207">
        <v>19.809999999999999</v>
      </c>
      <c r="W46" s="310" t="s">
        <v>848</v>
      </c>
      <c r="X46" s="208">
        <v>17.3</v>
      </c>
      <c r="Y46" s="207">
        <v>21.76</v>
      </c>
      <c r="Z46" s="310">
        <v>6.27</v>
      </c>
      <c r="AA46" s="207">
        <v>7.9</v>
      </c>
      <c r="AB46" s="310" t="s">
        <v>848</v>
      </c>
    </row>
    <row r="47" spans="1:28" x14ac:dyDescent="0.2">
      <c r="A47" s="668"/>
      <c r="B47" s="676" t="s">
        <v>210</v>
      </c>
      <c r="C47" s="677"/>
      <c r="D47" s="207">
        <v>192.2</v>
      </c>
      <c r="E47" s="208" t="s">
        <v>848</v>
      </c>
      <c r="F47" s="207">
        <v>5.0999999999999996</v>
      </c>
      <c r="G47" s="208">
        <v>5.5</v>
      </c>
      <c r="H47" s="207">
        <v>2.5</v>
      </c>
      <c r="I47" s="208">
        <v>8</v>
      </c>
      <c r="J47" s="207">
        <v>51.33</v>
      </c>
      <c r="K47" s="310">
        <v>1</v>
      </c>
      <c r="L47" s="64">
        <v>126.6</v>
      </c>
      <c r="M47" s="64">
        <v>131.80000000000001</v>
      </c>
      <c r="N47" s="64">
        <v>27</v>
      </c>
      <c r="O47" s="64">
        <v>0.2</v>
      </c>
      <c r="P47" s="207">
        <v>18.149999999999999</v>
      </c>
      <c r="Q47" s="310" t="s">
        <v>848</v>
      </c>
      <c r="R47" s="208" t="s">
        <v>848</v>
      </c>
      <c r="S47" s="208" t="s">
        <v>848</v>
      </c>
      <c r="T47" s="207">
        <v>2.5</v>
      </c>
      <c r="U47" s="310" t="s">
        <v>848</v>
      </c>
      <c r="V47" s="207" t="s">
        <v>848</v>
      </c>
      <c r="W47" s="310" t="s">
        <v>848</v>
      </c>
      <c r="X47" s="208" t="s">
        <v>848</v>
      </c>
      <c r="Y47" s="207" t="s">
        <v>848</v>
      </c>
      <c r="Z47" s="310" t="s">
        <v>848</v>
      </c>
      <c r="AA47" s="207">
        <v>4</v>
      </c>
      <c r="AB47" s="310" t="s">
        <v>848</v>
      </c>
    </row>
    <row r="48" spans="1:28" ht="13.5" thickBot="1" x14ac:dyDescent="0.25">
      <c r="A48" s="669"/>
      <c r="B48" s="678" t="s">
        <v>211</v>
      </c>
      <c r="C48" s="679"/>
      <c r="D48" s="214">
        <v>67.900000000000006</v>
      </c>
      <c r="E48" s="210" t="s">
        <v>848</v>
      </c>
      <c r="F48" s="209">
        <v>1.3</v>
      </c>
      <c r="G48" s="210" t="s">
        <v>848</v>
      </c>
      <c r="H48" s="209">
        <v>81.5</v>
      </c>
      <c r="I48" s="210">
        <v>3.6</v>
      </c>
      <c r="J48" s="209" t="s">
        <v>848</v>
      </c>
      <c r="K48" s="512">
        <v>3.7</v>
      </c>
      <c r="L48" s="210" t="s">
        <v>848</v>
      </c>
      <c r="M48" s="210" t="s">
        <v>848</v>
      </c>
      <c r="N48" s="210" t="s">
        <v>848</v>
      </c>
      <c r="O48" s="211">
        <v>1</v>
      </c>
      <c r="P48" s="209" t="s">
        <v>848</v>
      </c>
      <c r="Q48" s="512">
        <v>1</v>
      </c>
      <c r="R48" s="211">
        <v>29.9</v>
      </c>
      <c r="S48" s="210" t="s">
        <v>848</v>
      </c>
      <c r="T48" s="209" t="s">
        <v>848</v>
      </c>
      <c r="U48" s="512" t="s">
        <v>848</v>
      </c>
      <c r="V48" s="209" t="s">
        <v>848</v>
      </c>
      <c r="W48" s="512" t="s">
        <v>848</v>
      </c>
      <c r="X48" s="210" t="s">
        <v>848</v>
      </c>
      <c r="Y48" s="209" t="s">
        <v>848</v>
      </c>
      <c r="Z48" s="512" t="s">
        <v>848</v>
      </c>
      <c r="AA48" s="209" t="s">
        <v>848</v>
      </c>
      <c r="AB48" s="512" t="s">
        <v>848</v>
      </c>
    </row>
    <row r="49" spans="1:32" ht="14.25" thickTop="1" thickBot="1" x14ac:dyDescent="0.25">
      <c r="A49" s="580" t="s">
        <v>212</v>
      </c>
      <c r="B49" s="649"/>
      <c r="C49" s="649"/>
      <c r="D49" s="227">
        <f>SUM(D44:D48)</f>
        <v>601.4</v>
      </c>
      <c r="E49" s="228">
        <f t="shared" ref="E49:U49" si="4">SUM(E44:E48)</f>
        <v>0</v>
      </c>
      <c r="F49" s="230">
        <f t="shared" si="4"/>
        <v>694.19999999999993</v>
      </c>
      <c r="G49" s="231">
        <f t="shared" si="4"/>
        <v>107.5</v>
      </c>
      <c r="H49" s="230">
        <f t="shared" si="4"/>
        <v>1091.2</v>
      </c>
      <c r="I49" s="231">
        <f t="shared" si="4"/>
        <v>68.8</v>
      </c>
      <c r="J49" s="230">
        <f t="shared" si="4"/>
        <v>1529.6799999999998</v>
      </c>
      <c r="K49" s="231">
        <f t="shared" si="4"/>
        <v>77.11</v>
      </c>
      <c r="L49" s="232">
        <f t="shared" si="4"/>
        <v>2377.6999999999998</v>
      </c>
      <c r="M49" s="232">
        <f t="shared" si="4"/>
        <v>564.4</v>
      </c>
      <c r="N49" s="232">
        <f t="shared" si="4"/>
        <v>893.8</v>
      </c>
      <c r="O49" s="232">
        <f t="shared" si="4"/>
        <v>30.92</v>
      </c>
      <c r="P49" s="230">
        <f t="shared" si="4"/>
        <v>108.69</v>
      </c>
      <c r="Q49" s="231">
        <f t="shared" si="4"/>
        <v>26.9</v>
      </c>
      <c r="R49" s="232">
        <f t="shared" si="4"/>
        <v>35.799999999999997</v>
      </c>
      <c r="S49" s="232">
        <f t="shared" si="4"/>
        <v>36.479999999999997</v>
      </c>
      <c r="T49" s="230">
        <f t="shared" si="4"/>
        <v>25.29</v>
      </c>
      <c r="U49" s="231">
        <f t="shared" si="4"/>
        <v>19.520000000000003</v>
      </c>
      <c r="V49" s="230">
        <f t="shared" ref="V49:AB49" si="5">SUM(V44:V48)</f>
        <v>21.31</v>
      </c>
      <c r="W49" s="231">
        <f t="shared" si="5"/>
        <v>0</v>
      </c>
      <c r="X49" s="231">
        <f t="shared" si="5"/>
        <v>25.200000000000003</v>
      </c>
      <c r="Y49" s="230">
        <f t="shared" si="5"/>
        <v>39.230000000000004</v>
      </c>
      <c r="Z49" s="513">
        <f t="shared" si="5"/>
        <v>6.27</v>
      </c>
      <c r="AA49" s="230">
        <f t="shared" si="5"/>
        <v>11.9</v>
      </c>
      <c r="AB49" s="513">
        <f t="shared" si="5"/>
        <v>0</v>
      </c>
    </row>
    <row r="50" spans="1:32" ht="13.5" thickBot="1" x14ac:dyDescent="0.25">
      <c r="A50" s="643" t="s">
        <v>213</v>
      </c>
      <c r="B50" s="644"/>
      <c r="C50" s="645"/>
      <c r="D50" s="407">
        <f t="shared" ref="D50:Z50" si="6">SUM(D49,D43,D36)</f>
        <v>2355.1</v>
      </c>
      <c r="E50" s="224">
        <f t="shared" si="6"/>
        <v>113.6</v>
      </c>
      <c r="F50" s="223">
        <f t="shared" si="6"/>
        <v>2508.1999999999998</v>
      </c>
      <c r="G50" s="224">
        <f t="shared" si="6"/>
        <v>251.3</v>
      </c>
      <c r="H50" s="223">
        <f t="shared" si="6"/>
        <v>4856.1000000000004</v>
      </c>
      <c r="I50" s="224">
        <f t="shared" si="6"/>
        <v>127.8</v>
      </c>
      <c r="J50" s="223">
        <f t="shared" si="6"/>
        <v>3476.6299999999992</v>
      </c>
      <c r="K50" s="224">
        <f t="shared" si="6"/>
        <v>160.95000000000002</v>
      </c>
      <c r="L50" s="746">
        <f t="shared" si="6"/>
        <v>5089.1000000000004</v>
      </c>
      <c r="M50" s="746">
        <f t="shared" si="6"/>
        <v>2191.7000000000003</v>
      </c>
      <c r="N50" s="746">
        <f t="shared" si="6"/>
        <v>2684.3</v>
      </c>
      <c r="O50" s="746">
        <f t="shared" si="6"/>
        <v>413.77000000000004</v>
      </c>
      <c r="P50" s="223">
        <f t="shared" si="6"/>
        <v>1014.3500000000001</v>
      </c>
      <c r="Q50" s="224">
        <f t="shared" si="6"/>
        <v>151.30000000000001</v>
      </c>
      <c r="R50" s="746">
        <f t="shared" si="6"/>
        <v>256.84999999999997</v>
      </c>
      <c r="S50" s="746">
        <f t="shared" si="6"/>
        <v>373.98</v>
      </c>
      <c r="T50" s="223">
        <f t="shared" si="6"/>
        <v>264.74</v>
      </c>
      <c r="U50" s="224">
        <f t="shared" si="6"/>
        <v>51.27</v>
      </c>
      <c r="V50" s="223">
        <f t="shared" si="6"/>
        <v>43.59</v>
      </c>
      <c r="W50" s="224">
        <f t="shared" si="6"/>
        <v>44.33</v>
      </c>
      <c r="X50" s="746">
        <f t="shared" si="6"/>
        <v>54.900000000000006</v>
      </c>
      <c r="Y50" s="223">
        <f t="shared" si="6"/>
        <v>98.51</v>
      </c>
      <c r="Z50" s="127">
        <f t="shared" si="6"/>
        <v>72.819999999999993</v>
      </c>
      <c r="AA50" s="223">
        <f t="shared" ref="AA50:AB50" si="7">SUM(AA49,AA43,AA36)</f>
        <v>31.64</v>
      </c>
      <c r="AB50" s="127">
        <f t="shared" si="7"/>
        <v>33.35</v>
      </c>
    </row>
    <row r="51" spans="1:32" ht="13.5" thickBot="1" x14ac:dyDescent="0.25">
      <c r="A51" s="748"/>
      <c r="B51" s="749"/>
      <c r="C51" s="750"/>
      <c r="D51" s="751">
        <v>2468.6999999999998</v>
      </c>
      <c r="E51" s="752"/>
      <c r="F51" s="751">
        <v>2759.5</v>
      </c>
      <c r="G51" s="752"/>
      <c r="H51" s="751">
        <v>4983.8999999999996</v>
      </c>
      <c r="I51" s="752"/>
      <c r="J51" s="751">
        <v>3637.58</v>
      </c>
      <c r="K51" s="752"/>
      <c r="L51" s="747"/>
      <c r="M51" s="747"/>
      <c r="N51" s="747"/>
      <c r="O51" s="747"/>
      <c r="P51" s="751">
        <v>1165.6500000000001</v>
      </c>
      <c r="Q51" s="752"/>
      <c r="R51" s="747"/>
      <c r="S51" s="747"/>
      <c r="T51" s="751">
        <v>316.01</v>
      </c>
      <c r="U51" s="752"/>
      <c r="V51" s="751">
        <v>87.92</v>
      </c>
      <c r="W51" s="752"/>
      <c r="X51" s="747"/>
      <c r="Y51" s="751">
        <v>171.33</v>
      </c>
      <c r="Z51" s="752"/>
      <c r="AA51" s="751">
        <v>64.989999999999995</v>
      </c>
      <c r="AB51" s="752"/>
    </row>
    <row r="52" spans="1:32" x14ac:dyDescent="0.2">
      <c r="A52" s="50" t="s">
        <v>8</v>
      </c>
      <c r="B52" s="51" t="s">
        <v>9</v>
      </c>
      <c r="C52" s="106" t="s">
        <v>71</v>
      </c>
      <c r="D52" s="51" t="s">
        <v>83</v>
      </c>
      <c r="E52" s="106" t="s">
        <v>73</v>
      </c>
      <c r="F52" s="51" t="s">
        <v>84</v>
      </c>
      <c r="G52" s="4"/>
      <c r="H52" s="16"/>
      <c r="I52" s="4"/>
    </row>
    <row r="53" spans="1:32" ht="13.5" thickBot="1" x14ac:dyDescent="0.25">
      <c r="A53" s="1"/>
      <c r="B53" s="2"/>
      <c r="C53" s="11"/>
      <c r="D53" s="2"/>
      <c r="E53" s="11"/>
      <c r="F53" s="2"/>
      <c r="G53" s="4"/>
      <c r="H53" s="4"/>
      <c r="I53" s="4"/>
    </row>
    <row r="54" spans="1:32" ht="13.5" thickBot="1" x14ac:dyDescent="0.25">
      <c r="A54" s="595" t="s">
        <v>214</v>
      </c>
      <c r="B54" s="596"/>
      <c r="C54" s="596"/>
      <c r="D54" s="596"/>
      <c r="E54" s="596"/>
      <c r="F54" s="596"/>
      <c r="G54" s="596"/>
      <c r="H54" s="596"/>
      <c r="I54" s="596"/>
      <c r="J54" s="596"/>
      <c r="K54" s="596"/>
      <c r="L54" s="596"/>
      <c r="M54" s="596"/>
      <c r="N54" s="596"/>
      <c r="O54" s="596"/>
      <c r="P54" s="596"/>
      <c r="Q54" s="596"/>
      <c r="R54" s="596"/>
      <c r="S54" s="596"/>
      <c r="T54" s="596"/>
      <c r="U54" s="596"/>
      <c r="V54" s="596"/>
      <c r="W54" s="596"/>
      <c r="X54" s="596"/>
      <c r="Y54" s="596"/>
      <c r="Z54" s="596"/>
      <c r="AA54" s="596"/>
      <c r="AB54" s="596"/>
      <c r="AC54" s="596"/>
      <c r="AD54" s="596"/>
      <c r="AE54" s="596"/>
      <c r="AF54" s="597"/>
    </row>
    <row r="55" spans="1:32" ht="13.5" thickBot="1" x14ac:dyDescent="0.25">
      <c r="A55" s="584" t="s">
        <v>23</v>
      </c>
      <c r="B55" s="585"/>
      <c r="C55" s="586"/>
      <c r="D55" s="595" t="s">
        <v>0</v>
      </c>
      <c r="E55" s="596"/>
      <c r="F55" s="596"/>
      <c r="G55" s="596"/>
      <c r="H55" s="596"/>
      <c r="I55" s="596"/>
      <c r="J55" s="596"/>
      <c r="K55" s="596"/>
      <c r="L55" s="596"/>
      <c r="M55" s="596"/>
      <c r="N55" s="596"/>
      <c r="O55" s="596"/>
      <c r="P55" s="596"/>
      <c r="Q55" s="596"/>
      <c r="R55" s="596"/>
      <c r="S55" s="596"/>
      <c r="T55" s="596"/>
      <c r="U55" s="596"/>
      <c r="V55" s="596"/>
      <c r="W55" s="596"/>
      <c r="X55" s="596"/>
      <c r="Y55" s="596"/>
      <c r="Z55" s="596"/>
      <c r="AA55" s="596"/>
      <c r="AB55" s="596"/>
      <c r="AC55" s="596"/>
      <c r="AD55" s="596"/>
      <c r="AE55" s="596"/>
      <c r="AF55" s="597"/>
    </row>
    <row r="56" spans="1:32" x14ac:dyDescent="0.2">
      <c r="A56" s="651"/>
      <c r="B56" s="652"/>
      <c r="C56" s="653"/>
      <c r="D56" s="655">
        <v>1998</v>
      </c>
      <c r="E56" s="656"/>
      <c r="F56" s="655">
        <v>1999</v>
      </c>
      <c r="G56" s="656"/>
      <c r="H56" s="689">
        <v>2000</v>
      </c>
      <c r="I56" s="656"/>
      <c r="J56" s="689">
        <v>2001</v>
      </c>
      <c r="K56" s="656"/>
      <c r="L56" s="689">
        <v>2002</v>
      </c>
      <c r="M56" s="656"/>
      <c r="N56" s="689">
        <v>2003</v>
      </c>
      <c r="O56" s="656"/>
      <c r="P56" s="432">
        <v>2004</v>
      </c>
      <c r="Q56" s="432">
        <v>2005</v>
      </c>
      <c r="R56" s="132">
        <v>2006</v>
      </c>
      <c r="S56" s="432">
        <v>2007</v>
      </c>
      <c r="T56" s="689">
        <v>2008</v>
      </c>
      <c r="U56" s="656"/>
      <c r="V56" s="432">
        <v>2009</v>
      </c>
      <c r="W56" s="132">
        <v>2010</v>
      </c>
      <c r="X56" s="689">
        <v>2011</v>
      </c>
      <c r="Y56" s="656"/>
      <c r="Z56" s="689">
        <v>2012</v>
      </c>
      <c r="AA56" s="656"/>
      <c r="AB56" s="432">
        <v>2013</v>
      </c>
      <c r="AC56" s="619">
        <v>2014</v>
      </c>
      <c r="AD56" s="620"/>
      <c r="AE56" s="619">
        <v>2015</v>
      </c>
      <c r="AF56" s="620"/>
    </row>
    <row r="57" spans="1:32" ht="13.5" thickBot="1" x14ac:dyDescent="0.25">
      <c r="A57" s="587"/>
      <c r="B57" s="588"/>
      <c r="C57" s="654"/>
      <c r="D57" s="141" t="s">
        <v>64</v>
      </c>
      <c r="E57" s="139" t="s">
        <v>65</v>
      </c>
      <c r="F57" s="141" t="s">
        <v>64</v>
      </c>
      <c r="G57" s="139" t="s">
        <v>65</v>
      </c>
      <c r="H57" s="138" t="s">
        <v>64</v>
      </c>
      <c r="I57" s="139" t="s">
        <v>65</v>
      </c>
      <c r="J57" s="138" t="s">
        <v>64</v>
      </c>
      <c r="K57" s="139" t="s">
        <v>65</v>
      </c>
      <c r="L57" s="138" t="s">
        <v>64</v>
      </c>
      <c r="M57" s="139" t="s">
        <v>65</v>
      </c>
      <c r="N57" s="138" t="s">
        <v>64</v>
      </c>
      <c r="O57" s="139" t="s">
        <v>65</v>
      </c>
      <c r="P57" s="140" t="s">
        <v>64</v>
      </c>
      <c r="Q57" s="140" t="s">
        <v>64</v>
      </c>
      <c r="R57" s="137" t="s">
        <v>64</v>
      </c>
      <c r="S57" s="140" t="s">
        <v>64</v>
      </c>
      <c r="T57" s="138" t="s">
        <v>64</v>
      </c>
      <c r="U57" s="139" t="s">
        <v>65</v>
      </c>
      <c r="V57" s="140" t="s">
        <v>64</v>
      </c>
      <c r="W57" s="137" t="s">
        <v>64</v>
      </c>
      <c r="X57" s="138" t="s">
        <v>64</v>
      </c>
      <c r="Y57" s="139" t="s">
        <v>65</v>
      </c>
      <c r="Z57" s="138" t="s">
        <v>64</v>
      </c>
      <c r="AA57" s="139" t="s">
        <v>65</v>
      </c>
      <c r="AB57" s="140" t="s">
        <v>64</v>
      </c>
      <c r="AC57" s="138" t="s">
        <v>64</v>
      </c>
      <c r="AD57" s="140" t="s">
        <v>65</v>
      </c>
      <c r="AE57" s="138" t="s">
        <v>64</v>
      </c>
      <c r="AF57" s="140" t="s">
        <v>65</v>
      </c>
    </row>
    <row r="58" spans="1:32" x14ac:dyDescent="0.2">
      <c r="A58" s="592" t="s">
        <v>105</v>
      </c>
      <c r="B58" s="593"/>
      <c r="C58" s="594"/>
      <c r="D58" s="509" t="s">
        <v>848</v>
      </c>
      <c r="E58" s="453" t="s">
        <v>848</v>
      </c>
      <c r="F58" s="514" t="s">
        <v>848</v>
      </c>
      <c r="G58" s="491" t="s">
        <v>848</v>
      </c>
      <c r="H58" s="171">
        <v>31.2</v>
      </c>
      <c r="I58" s="435" t="s">
        <v>848</v>
      </c>
      <c r="J58" s="515">
        <v>8.3000000000000007</v>
      </c>
      <c r="K58" s="435" t="s">
        <v>848</v>
      </c>
      <c r="L58" s="515">
        <v>0.9</v>
      </c>
      <c r="M58" s="435" t="s">
        <v>848</v>
      </c>
      <c r="N58" s="515">
        <v>2.1</v>
      </c>
      <c r="O58" s="435" t="s">
        <v>848</v>
      </c>
      <c r="P58" s="435" t="s">
        <v>848</v>
      </c>
      <c r="Q58" s="181">
        <v>2</v>
      </c>
      <c r="R58" s="184">
        <v>0.8</v>
      </c>
      <c r="S58" s="435" t="s">
        <v>848</v>
      </c>
      <c r="T58" s="515">
        <v>10.5</v>
      </c>
      <c r="U58" s="435" t="s">
        <v>848</v>
      </c>
      <c r="V58" s="181">
        <v>1.4</v>
      </c>
      <c r="W58" s="437" t="s">
        <v>848</v>
      </c>
      <c r="X58" s="517" t="s">
        <v>848</v>
      </c>
      <c r="Y58" s="435" t="s">
        <v>848</v>
      </c>
      <c r="Z58" s="517" t="s">
        <v>848</v>
      </c>
      <c r="AA58" s="435" t="s">
        <v>848</v>
      </c>
      <c r="AB58" s="68">
        <v>0.25</v>
      </c>
      <c r="AC58" s="177">
        <v>6.46</v>
      </c>
      <c r="AD58" s="435" t="s">
        <v>848</v>
      </c>
      <c r="AE58" s="455" t="s">
        <v>848</v>
      </c>
      <c r="AF58" s="435" t="s">
        <v>848</v>
      </c>
    </row>
    <row r="59" spans="1:32" x14ac:dyDescent="0.2">
      <c r="A59" s="592" t="s">
        <v>771</v>
      </c>
      <c r="B59" s="593"/>
      <c r="C59" s="594"/>
      <c r="D59" s="487" t="s">
        <v>848</v>
      </c>
      <c r="E59" s="435" t="s">
        <v>848</v>
      </c>
      <c r="F59" s="487" t="s">
        <v>848</v>
      </c>
      <c r="G59" s="435" t="s">
        <v>848</v>
      </c>
      <c r="H59" s="215">
        <v>0.1</v>
      </c>
      <c r="I59" s="435" t="s">
        <v>848</v>
      </c>
      <c r="J59" s="172">
        <v>29.3</v>
      </c>
      <c r="K59" s="435" t="s">
        <v>848</v>
      </c>
      <c r="L59" s="172">
        <v>33.200000000000003</v>
      </c>
      <c r="M59" s="435" t="s">
        <v>848</v>
      </c>
      <c r="N59" s="172">
        <v>0.2</v>
      </c>
      <c r="O59" s="435" t="s">
        <v>848</v>
      </c>
      <c r="P59" s="435" t="s">
        <v>848</v>
      </c>
      <c r="Q59" s="71">
        <v>1.8</v>
      </c>
      <c r="R59" s="437" t="s">
        <v>848</v>
      </c>
      <c r="S59" s="435" t="s">
        <v>848</v>
      </c>
      <c r="T59" s="455" t="s">
        <v>848</v>
      </c>
      <c r="U59" s="435" t="s">
        <v>848</v>
      </c>
      <c r="V59" s="435" t="s">
        <v>848</v>
      </c>
      <c r="W59" s="437" t="s">
        <v>848</v>
      </c>
      <c r="X59" s="455" t="s">
        <v>848</v>
      </c>
      <c r="Y59" s="435" t="s">
        <v>848</v>
      </c>
      <c r="Z59" s="455" t="s">
        <v>848</v>
      </c>
      <c r="AA59" s="435" t="s">
        <v>848</v>
      </c>
      <c r="AB59" s="435" t="s">
        <v>848</v>
      </c>
      <c r="AC59" s="455" t="s">
        <v>848</v>
      </c>
      <c r="AD59" s="435" t="s">
        <v>848</v>
      </c>
      <c r="AE59" s="455" t="s">
        <v>848</v>
      </c>
      <c r="AF59" s="435" t="s">
        <v>848</v>
      </c>
    </row>
    <row r="60" spans="1:32" x14ac:dyDescent="0.2">
      <c r="A60" s="578" t="s">
        <v>215</v>
      </c>
      <c r="B60" s="579"/>
      <c r="C60" s="579"/>
      <c r="D60" s="487" t="s">
        <v>848</v>
      </c>
      <c r="E60" s="435" t="s">
        <v>848</v>
      </c>
      <c r="F60" s="487" t="s">
        <v>848</v>
      </c>
      <c r="G60" s="435" t="s">
        <v>848</v>
      </c>
      <c r="H60" s="172">
        <v>2.8</v>
      </c>
      <c r="I60" s="435" t="s">
        <v>848</v>
      </c>
      <c r="J60" s="172">
        <v>0.4</v>
      </c>
      <c r="K60" s="435" t="s">
        <v>848</v>
      </c>
      <c r="L60" s="455" t="s">
        <v>848</v>
      </c>
      <c r="M60" s="435" t="s">
        <v>848</v>
      </c>
      <c r="N60" s="172">
        <v>0.4</v>
      </c>
      <c r="O60" s="435" t="s">
        <v>848</v>
      </c>
      <c r="P60" s="435" t="s">
        <v>848</v>
      </c>
      <c r="Q60" s="71">
        <v>2.2000000000000002</v>
      </c>
      <c r="R60" s="437" t="s">
        <v>848</v>
      </c>
      <c r="S60" s="435" t="s">
        <v>848</v>
      </c>
      <c r="T60" s="455" t="s">
        <v>848</v>
      </c>
      <c r="U60" s="435" t="s">
        <v>848</v>
      </c>
      <c r="V60" s="435" t="s">
        <v>848</v>
      </c>
      <c r="W60" s="437" t="s">
        <v>848</v>
      </c>
      <c r="X60" s="455" t="s">
        <v>848</v>
      </c>
      <c r="Y60" s="435" t="s">
        <v>848</v>
      </c>
      <c r="Z60" s="455" t="s">
        <v>848</v>
      </c>
      <c r="AA60" s="435" t="s">
        <v>848</v>
      </c>
      <c r="AB60" s="435" t="s">
        <v>848</v>
      </c>
      <c r="AC60" s="455" t="s">
        <v>848</v>
      </c>
      <c r="AD60" s="435" t="s">
        <v>848</v>
      </c>
      <c r="AE60" s="455" t="s">
        <v>848</v>
      </c>
      <c r="AF60" s="435" t="s">
        <v>848</v>
      </c>
    </row>
    <row r="61" spans="1:32" x14ac:dyDescent="0.2">
      <c r="A61" s="578" t="s">
        <v>106</v>
      </c>
      <c r="B61" s="579"/>
      <c r="C61" s="579"/>
      <c r="D61" s="487" t="s">
        <v>848</v>
      </c>
      <c r="E61" s="435" t="s">
        <v>848</v>
      </c>
      <c r="F61" s="487" t="s">
        <v>848</v>
      </c>
      <c r="G61" s="435" t="s">
        <v>848</v>
      </c>
      <c r="H61" s="172">
        <v>0.9</v>
      </c>
      <c r="I61" s="435" t="s">
        <v>848</v>
      </c>
      <c r="J61" s="455" t="s">
        <v>848</v>
      </c>
      <c r="K61" s="435" t="s">
        <v>848</v>
      </c>
      <c r="L61" s="455" t="s">
        <v>848</v>
      </c>
      <c r="M61" s="435" t="s">
        <v>848</v>
      </c>
      <c r="N61" s="455" t="s">
        <v>848</v>
      </c>
      <c r="O61" s="435" t="s">
        <v>848</v>
      </c>
      <c r="P61" s="435" t="s">
        <v>848</v>
      </c>
      <c r="Q61" s="71">
        <v>1.7</v>
      </c>
      <c r="R61" s="437" t="s">
        <v>848</v>
      </c>
      <c r="S61" s="435" t="s">
        <v>848</v>
      </c>
      <c r="T61" s="455" t="s">
        <v>848</v>
      </c>
      <c r="U61" s="435" t="s">
        <v>848</v>
      </c>
      <c r="V61" s="435" t="s">
        <v>848</v>
      </c>
      <c r="W61" s="437" t="s">
        <v>848</v>
      </c>
      <c r="X61" s="455" t="s">
        <v>848</v>
      </c>
      <c r="Y61" s="435" t="s">
        <v>848</v>
      </c>
      <c r="Z61" s="455" t="s">
        <v>848</v>
      </c>
      <c r="AA61" s="435" t="s">
        <v>848</v>
      </c>
      <c r="AB61" s="435" t="s">
        <v>848</v>
      </c>
      <c r="AC61" s="455" t="s">
        <v>848</v>
      </c>
      <c r="AD61" s="435" t="s">
        <v>848</v>
      </c>
      <c r="AE61" s="455" t="s">
        <v>848</v>
      </c>
      <c r="AF61" s="435" t="s">
        <v>848</v>
      </c>
    </row>
    <row r="62" spans="1:32" x14ac:dyDescent="0.2">
      <c r="A62" s="578" t="s">
        <v>216</v>
      </c>
      <c r="B62" s="579"/>
      <c r="C62" s="579"/>
      <c r="D62" s="487" t="s">
        <v>848</v>
      </c>
      <c r="E62" s="435" t="s">
        <v>848</v>
      </c>
      <c r="F62" s="487" t="s">
        <v>848</v>
      </c>
      <c r="G62" s="435" t="s">
        <v>848</v>
      </c>
      <c r="H62" s="172">
        <v>0</v>
      </c>
      <c r="I62" s="435" t="s">
        <v>848</v>
      </c>
      <c r="J62" s="455" t="s">
        <v>848</v>
      </c>
      <c r="K62" s="435" t="s">
        <v>848</v>
      </c>
      <c r="L62" s="455" t="s">
        <v>848</v>
      </c>
      <c r="M62" s="435" t="s">
        <v>848</v>
      </c>
      <c r="N62" s="455" t="s">
        <v>848</v>
      </c>
      <c r="O62" s="435" t="s">
        <v>848</v>
      </c>
      <c r="P62" s="435" t="s">
        <v>848</v>
      </c>
      <c r="Q62" s="71">
        <v>0.1</v>
      </c>
      <c r="R62" s="437" t="s">
        <v>848</v>
      </c>
      <c r="S62" s="435" t="s">
        <v>848</v>
      </c>
      <c r="T62" s="455" t="s">
        <v>848</v>
      </c>
      <c r="U62" s="435" t="s">
        <v>848</v>
      </c>
      <c r="V62" s="435" t="s">
        <v>848</v>
      </c>
      <c r="W62" s="437" t="s">
        <v>848</v>
      </c>
      <c r="X62" s="455" t="s">
        <v>848</v>
      </c>
      <c r="Y62" s="435" t="s">
        <v>848</v>
      </c>
      <c r="Z62" s="455" t="s">
        <v>848</v>
      </c>
      <c r="AA62" s="435" t="s">
        <v>848</v>
      </c>
      <c r="AB62" s="435" t="s">
        <v>848</v>
      </c>
      <c r="AC62" s="455" t="s">
        <v>848</v>
      </c>
      <c r="AD62" s="435" t="s">
        <v>848</v>
      </c>
      <c r="AE62" s="455" t="s">
        <v>848</v>
      </c>
      <c r="AF62" s="435" t="s">
        <v>848</v>
      </c>
    </row>
    <row r="63" spans="1:32" x14ac:dyDescent="0.2">
      <c r="A63" s="578" t="s">
        <v>217</v>
      </c>
      <c r="B63" s="579"/>
      <c r="C63" s="579"/>
      <c r="D63" s="487" t="s">
        <v>848</v>
      </c>
      <c r="E63" s="435" t="s">
        <v>848</v>
      </c>
      <c r="F63" s="487" t="s">
        <v>848</v>
      </c>
      <c r="G63" s="435" t="s">
        <v>848</v>
      </c>
      <c r="H63" s="172">
        <v>0.1</v>
      </c>
      <c r="I63" s="435" t="s">
        <v>848</v>
      </c>
      <c r="J63" s="455" t="s">
        <v>848</v>
      </c>
      <c r="K63" s="435" t="s">
        <v>848</v>
      </c>
      <c r="L63" s="455" t="s">
        <v>848</v>
      </c>
      <c r="M63" s="435" t="s">
        <v>848</v>
      </c>
      <c r="N63" s="172">
        <v>0.3</v>
      </c>
      <c r="O63" s="435" t="s">
        <v>848</v>
      </c>
      <c r="P63" s="435" t="s">
        <v>848</v>
      </c>
      <c r="Q63" s="71">
        <v>0.5</v>
      </c>
      <c r="R63" s="70">
        <v>0.2</v>
      </c>
      <c r="S63" s="435" t="s">
        <v>848</v>
      </c>
      <c r="T63" s="455" t="s">
        <v>848</v>
      </c>
      <c r="U63" s="435" t="s">
        <v>848</v>
      </c>
      <c r="V63" s="435" t="s">
        <v>848</v>
      </c>
      <c r="W63" s="437" t="s">
        <v>848</v>
      </c>
      <c r="X63" s="455" t="s">
        <v>848</v>
      </c>
      <c r="Y63" s="435" t="s">
        <v>848</v>
      </c>
      <c r="Z63" s="455" t="s">
        <v>848</v>
      </c>
      <c r="AA63" s="435" t="s">
        <v>848</v>
      </c>
      <c r="AB63" s="435" t="s">
        <v>848</v>
      </c>
      <c r="AC63" s="455" t="s">
        <v>848</v>
      </c>
      <c r="AD63" s="435" t="s">
        <v>848</v>
      </c>
      <c r="AE63" s="455" t="s">
        <v>848</v>
      </c>
      <c r="AF63" s="435" t="s">
        <v>848</v>
      </c>
    </row>
    <row r="64" spans="1:32" x14ac:dyDescent="0.2">
      <c r="A64" s="578" t="s">
        <v>25</v>
      </c>
      <c r="B64" s="579"/>
      <c r="C64" s="579"/>
      <c r="D64" s="487" t="s">
        <v>848</v>
      </c>
      <c r="E64" s="435" t="s">
        <v>848</v>
      </c>
      <c r="F64" s="487" t="s">
        <v>848</v>
      </c>
      <c r="G64" s="435" t="s">
        <v>848</v>
      </c>
      <c r="H64" s="172">
        <v>152.9</v>
      </c>
      <c r="I64" s="435" t="s">
        <v>848</v>
      </c>
      <c r="J64" s="172">
        <v>280.7</v>
      </c>
      <c r="K64" s="435" t="s">
        <v>848</v>
      </c>
      <c r="L64" s="172">
        <v>2159.3000000000002</v>
      </c>
      <c r="M64" s="71">
        <v>8</v>
      </c>
      <c r="N64" s="172">
        <v>1941.13</v>
      </c>
      <c r="O64" s="435" t="s">
        <v>848</v>
      </c>
      <c r="P64" s="71">
        <v>3436.4</v>
      </c>
      <c r="Q64" s="71">
        <v>1546.5</v>
      </c>
      <c r="R64" s="70">
        <v>2354</v>
      </c>
      <c r="S64" s="71">
        <v>364.37</v>
      </c>
      <c r="T64" s="172">
        <v>52.1</v>
      </c>
      <c r="U64" s="435" t="s">
        <v>848</v>
      </c>
      <c r="V64" s="71">
        <v>57.6</v>
      </c>
      <c r="W64" s="71">
        <v>8.6999999999999993</v>
      </c>
      <c r="X64" s="172">
        <v>20.18</v>
      </c>
      <c r="Y64" s="435" t="s">
        <v>848</v>
      </c>
      <c r="Z64" s="172">
        <v>11.08</v>
      </c>
      <c r="AA64" s="435" t="s">
        <v>848</v>
      </c>
      <c r="AB64" s="71">
        <v>12.5</v>
      </c>
      <c r="AC64" s="172">
        <v>55.51</v>
      </c>
      <c r="AD64" s="435" t="s">
        <v>848</v>
      </c>
      <c r="AE64" s="172">
        <v>8.68</v>
      </c>
      <c r="AF64" s="435" t="s">
        <v>848</v>
      </c>
    </row>
    <row r="65" spans="1:32" x14ac:dyDescent="0.2">
      <c r="A65" s="578" t="s">
        <v>218</v>
      </c>
      <c r="B65" s="579"/>
      <c r="C65" s="579"/>
      <c r="D65" s="487" t="s">
        <v>848</v>
      </c>
      <c r="E65" s="435" t="s">
        <v>848</v>
      </c>
      <c r="F65" s="487" t="s">
        <v>848</v>
      </c>
      <c r="G65" s="435" t="s">
        <v>848</v>
      </c>
      <c r="H65" s="172">
        <v>0.3</v>
      </c>
      <c r="I65" s="435" t="s">
        <v>848</v>
      </c>
      <c r="J65" s="455" t="s">
        <v>848</v>
      </c>
      <c r="K65" s="435" t="s">
        <v>848</v>
      </c>
      <c r="L65" s="455" t="s">
        <v>848</v>
      </c>
      <c r="M65" s="435" t="s">
        <v>848</v>
      </c>
      <c r="N65" s="455" t="s">
        <v>848</v>
      </c>
      <c r="O65" s="435" t="s">
        <v>848</v>
      </c>
      <c r="P65" s="435" t="s">
        <v>848</v>
      </c>
      <c r="Q65" s="435" t="s">
        <v>848</v>
      </c>
      <c r="R65" s="437" t="s">
        <v>848</v>
      </c>
      <c r="S65" s="435" t="s">
        <v>848</v>
      </c>
      <c r="T65" s="455" t="s">
        <v>848</v>
      </c>
      <c r="U65" s="435" t="s">
        <v>848</v>
      </c>
      <c r="V65" s="435" t="s">
        <v>848</v>
      </c>
      <c r="W65" s="437" t="s">
        <v>848</v>
      </c>
      <c r="X65" s="455" t="s">
        <v>848</v>
      </c>
      <c r="Y65" s="435" t="s">
        <v>848</v>
      </c>
      <c r="Z65" s="455" t="s">
        <v>848</v>
      </c>
      <c r="AA65" s="435" t="s">
        <v>848</v>
      </c>
      <c r="AB65" s="435" t="s">
        <v>848</v>
      </c>
      <c r="AC65" s="455" t="s">
        <v>848</v>
      </c>
      <c r="AD65" s="435" t="s">
        <v>848</v>
      </c>
      <c r="AE65" s="455" t="s">
        <v>848</v>
      </c>
      <c r="AF65" s="435" t="s">
        <v>848</v>
      </c>
    </row>
    <row r="66" spans="1:32" x14ac:dyDescent="0.2">
      <c r="A66" s="575" t="s">
        <v>779</v>
      </c>
      <c r="B66" s="576"/>
      <c r="C66" s="577"/>
      <c r="D66" s="487" t="s">
        <v>848</v>
      </c>
      <c r="E66" s="435" t="s">
        <v>848</v>
      </c>
      <c r="F66" s="487" t="s">
        <v>848</v>
      </c>
      <c r="G66" s="435" t="s">
        <v>848</v>
      </c>
      <c r="H66" s="172">
        <v>0</v>
      </c>
      <c r="I66" s="435" t="s">
        <v>848</v>
      </c>
      <c r="J66" s="455" t="s">
        <v>848</v>
      </c>
      <c r="K66" s="435" t="s">
        <v>848</v>
      </c>
      <c r="L66" s="172">
        <v>0.1</v>
      </c>
      <c r="M66" s="435" t="s">
        <v>848</v>
      </c>
      <c r="N66" s="455" t="s">
        <v>848</v>
      </c>
      <c r="O66" s="435" t="s">
        <v>848</v>
      </c>
      <c r="P66" s="435" t="s">
        <v>848</v>
      </c>
      <c r="Q66" s="435" t="s">
        <v>848</v>
      </c>
      <c r="R66" s="437" t="s">
        <v>848</v>
      </c>
      <c r="S66" s="435" t="s">
        <v>848</v>
      </c>
      <c r="T66" s="455" t="s">
        <v>848</v>
      </c>
      <c r="U66" s="435" t="s">
        <v>848</v>
      </c>
      <c r="V66" s="435" t="s">
        <v>848</v>
      </c>
      <c r="W66" s="437" t="s">
        <v>848</v>
      </c>
      <c r="X66" s="455" t="s">
        <v>848</v>
      </c>
      <c r="Y66" s="435" t="s">
        <v>848</v>
      </c>
      <c r="Z66" s="455" t="s">
        <v>848</v>
      </c>
      <c r="AA66" s="435" t="s">
        <v>848</v>
      </c>
      <c r="AB66" s="435" t="s">
        <v>848</v>
      </c>
      <c r="AC66" s="455" t="s">
        <v>848</v>
      </c>
      <c r="AD66" s="435" t="s">
        <v>848</v>
      </c>
      <c r="AE66" s="455" t="s">
        <v>848</v>
      </c>
      <c r="AF66" s="435" t="s">
        <v>848</v>
      </c>
    </row>
    <row r="67" spans="1:32" x14ac:dyDescent="0.2">
      <c r="A67" s="575" t="s">
        <v>26</v>
      </c>
      <c r="B67" s="576"/>
      <c r="C67" s="577"/>
      <c r="D67" s="102">
        <v>3</v>
      </c>
      <c r="E67" s="71">
        <v>0</v>
      </c>
      <c r="F67" s="102">
        <v>1467.6</v>
      </c>
      <c r="G67" s="71">
        <v>7.8</v>
      </c>
      <c r="H67" s="172">
        <v>2012.1</v>
      </c>
      <c r="I67" s="435" t="s">
        <v>848</v>
      </c>
      <c r="J67" s="172">
        <v>776</v>
      </c>
      <c r="K67" s="71">
        <v>100</v>
      </c>
      <c r="L67" s="172">
        <v>2499.4</v>
      </c>
      <c r="M67" s="71">
        <v>1.9</v>
      </c>
      <c r="N67" s="172">
        <v>1395.6</v>
      </c>
      <c r="O67" s="435" t="s">
        <v>848</v>
      </c>
      <c r="P67" s="71">
        <v>880.9</v>
      </c>
      <c r="Q67" s="71">
        <v>477.8</v>
      </c>
      <c r="R67" s="70">
        <v>171.1</v>
      </c>
      <c r="S67" s="435" t="s">
        <v>848</v>
      </c>
      <c r="T67" s="172">
        <v>809</v>
      </c>
      <c r="U67" s="435" t="s">
        <v>848</v>
      </c>
      <c r="V67" s="71">
        <v>190.95</v>
      </c>
      <c r="W67" s="71">
        <v>352.78</v>
      </c>
      <c r="X67" s="172">
        <v>233.39</v>
      </c>
      <c r="Y67" s="435" t="s">
        <v>848</v>
      </c>
      <c r="Z67" s="172">
        <v>29.24</v>
      </c>
      <c r="AA67" s="435" t="s">
        <v>848</v>
      </c>
      <c r="AB67" s="71">
        <v>40.4</v>
      </c>
      <c r="AC67" s="172">
        <v>19.97</v>
      </c>
      <c r="AD67" s="435" t="s">
        <v>848</v>
      </c>
      <c r="AE67" s="172">
        <v>20.25</v>
      </c>
      <c r="AF67" s="435" t="s">
        <v>848</v>
      </c>
    </row>
    <row r="68" spans="1:32" x14ac:dyDescent="0.2">
      <c r="A68" s="578" t="s">
        <v>780</v>
      </c>
      <c r="B68" s="579"/>
      <c r="C68" s="579"/>
      <c r="D68" s="487" t="s">
        <v>848</v>
      </c>
      <c r="E68" s="435" t="s">
        <v>848</v>
      </c>
      <c r="F68" s="487" t="s">
        <v>848</v>
      </c>
      <c r="G68" s="435" t="s">
        <v>848</v>
      </c>
      <c r="H68" s="172">
        <v>87.6</v>
      </c>
      <c r="I68" s="435" t="s">
        <v>848</v>
      </c>
      <c r="J68" s="455" t="s">
        <v>848</v>
      </c>
      <c r="K68" s="435" t="s">
        <v>848</v>
      </c>
      <c r="L68" s="172">
        <v>0.1</v>
      </c>
      <c r="M68" s="435" t="s">
        <v>848</v>
      </c>
      <c r="N68" s="172">
        <v>20.6</v>
      </c>
      <c r="O68" s="435" t="s">
        <v>848</v>
      </c>
      <c r="P68" s="435" t="s">
        <v>848</v>
      </c>
      <c r="Q68" s="435" t="s">
        <v>848</v>
      </c>
      <c r="R68" s="437" t="s">
        <v>848</v>
      </c>
      <c r="S68" s="435" t="s">
        <v>848</v>
      </c>
      <c r="T68" s="455" t="s">
        <v>848</v>
      </c>
      <c r="U68" s="435" t="s">
        <v>848</v>
      </c>
      <c r="V68" s="435" t="s">
        <v>848</v>
      </c>
      <c r="W68" s="437" t="s">
        <v>848</v>
      </c>
      <c r="X68" s="455" t="s">
        <v>848</v>
      </c>
      <c r="Y68" s="435" t="s">
        <v>848</v>
      </c>
      <c r="Z68" s="455" t="s">
        <v>848</v>
      </c>
      <c r="AA68" s="435" t="s">
        <v>848</v>
      </c>
      <c r="AB68" s="435" t="s">
        <v>848</v>
      </c>
      <c r="AC68" s="455" t="s">
        <v>848</v>
      </c>
      <c r="AD68" s="435" t="s">
        <v>848</v>
      </c>
      <c r="AE68" s="455" t="s">
        <v>848</v>
      </c>
      <c r="AF68" s="435" t="s">
        <v>848</v>
      </c>
    </row>
    <row r="69" spans="1:32" x14ac:dyDescent="0.2">
      <c r="A69" s="578" t="s">
        <v>221</v>
      </c>
      <c r="B69" s="579"/>
      <c r="C69" s="579"/>
      <c r="D69" s="487" t="s">
        <v>848</v>
      </c>
      <c r="E69" s="435" t="s">
        <v>848</v>
      </c>
      <c r="F69" s="487" t="s">
        <v>848</v>
      </c>
      <c r="G69" s="435" t="s">
        <v>848</v>
      </c>
      <c r="H69" s="172">
        <v>0.2</v>
      </c>
      <c r="I69" s="435" t="s">
        <v>848</v>
      </c>
      <c r="J69" s="455" t="s">
        <v>848</v>
      </c>
      <c r="K69" s="435" t="s">
        <v>848</v>
      </c>
      <c r="L69" s="455" t="s">
        <v>848</v>
      </c>
      <c r="M69" s="435" t="s">
        <v>848</v>
      </c>
      <c r="N69" s="455" t="s">
        <v>848</v>
      </c>
      <c r="O69" s="435" t="s">
        <v>848</v>
      </c>
      <c r="P69" s="435" t="s">
        <v>848</v>
      </c>
      <c r="Q69" s="71">
        <v>28.9</v>
      </c>
      <c r="R69" s="70">
        <v>3</v>
      </c>
      <c r="S69" s="435" t="s">
        <v>848</v>
      </c>
      <c r="T69" s="455" t="s">
        <v>848</v>
      </c>
      <c r="U69" s="435" t="s">
        <v>848</v>
      </c>
      <c r="V69" s="435" t="s">
        <v>848</v>
      </c>
      <c r="W69" s="437" t="s">
        <v>848</v>
      </c>
      <c r="X69" s="455" t="s">
        <v>848</v>
      </c>
      <c r="Y69" s="435" t="s">
        <v>848</v>
      </c>
      <c r="Z69" s="455" t="s">
        <v>848</v>
      </c>
      <c r="AA69" s="435" t="s">
        <v>848</v>
      </c>
      <c r="AB69" s="435" t="s">
        <v>848</v>
      </c>
      <c r="AC69" s="455" t="s">
        <v>848</v>
      </c>
      <c r="AD69" s="435" t="s">
        <v>848</v>
      </c>
      <c r="AE69" s="455" t="s">
        <v>848</v>
      </c>
      <c r="AF69" s="435" t="s">
        <v>848</v>
      </c>
    </row>
    <row r="70" spans="1:32" x14ac:dyDescent="0.2">
      <c r="A70" s="575" t="s">
        <v>772</v>
      </c>
      <c r="B70" s="576"/>
      <c r="C70" s="577"/>
      <c r="D70" s="487" t="s">
        <v>848</v>
      </c>
      <c r="E70" s="435" t="s">
        <v>848</v>
      </c>
      <c r="F70" s="487" t="s">
        <v>848</v>
      </c>
      <c r="G70" s="435" t="s">
        <v>848</v>
      </c>
      <c r="H70" s="172">
        <v>1</v>
      </c>
      <c r="I70" s="435" t="s">
        <v>848</v>
      </c>
      <c r="J70" s="172">
        <v>3.8</v>
      </c>
      <c r="K70" s="435" t="s">
        <v>848</v>
      </c>
      <c r="L70" s="172">
        <v>1.4</v>
      </c>
      <c r="M70" s="435" t="s">
        <v>848</v>
      </c>
      <c r="N70" s="172">
        <v>0.4</v>
      </c>
      <c r="O70" s="435" t="s">
        <v>848</v>
      </c>
      <c r="P70" s="435" t="s">
        <v>848</v>
      </c>
      <c r="Q70" s="435" t="s">
        <v>848</v>
      </c>
      <c r="R70" s="70">
        <v>0.5</v>
      </c>
      <c r="S70" s="435" t="s">
        <v>848</v>
      </c>
      <c r="T70" s="455" t="s">
        <v>848</v>
      </c>
      <c r="U70" s="435" t="s">
        <v>848</v>
      </c>
      <c r="V70" s="435" t="s">
        <v>848</v>
      </c>
      <c r="W70" s="437" t="s">
        <v>848</v>
      </c>
      <c r="X70" s="455" t="s">
        <v>848</v>
      </c>
      <c r="Y70" s="435" t="s">
        <v>848</v>
      </c>
      <c r="Z70" s="455" t="s">
        <v>848</v>
      </c>
      <c r="AA70" s="435" t="s">
        <v>848</v>
      </c>
      <c r="AB70" s="435" t="s">
        <v>848</v>
      </c>
      <c r="AC70" s="455" t="s">
        <v>848</v>
      </c>
      <c r="AD70" s="435" t="s">
        <v>848</v>
      </c>
      <c r="AE70" s="455" t="s">
        <v>848</v>
      </c>
      <c r="AF70" s="435" t="s">
        <v>848</v>
      </c>
    </row>
    <row r="71" spans="1:32" x14ac:dyDescent="0.2">
      <c r="A71" s="575" t="s">
        <v>155</v>
      </c>
      <c r="B71" s="576"/>
      <c r="C71" s="577"/>
      <c r="D71" s="487" t="s">
        <v>848</v>
      </c>
      <c r="E71" s="435" t="s">
        <v>848</v>
      </c>
      <c r="F71" s="487" t="s">
        <v>848</v>
      </c>
      <c r="G71" s="435" t="s">
        <v>848</v>
      </c>
      <c r="H71" s="172">
        <v>0</v>
      </c>
      <c r="I71" s="435" t="s">
        <v>848</v>
      </c>
      <c r="J71" s="172">
        <v>1.8</v>
      </c>
      <c r="K71" s="435" t="s">
        <v>848</v>
      </c>
      <c r="L71" s="172">
        <v>0.4</v>
      </c>
      <c r="M71" s="435" t="s">
        <v>848</v>
      </c>
      <c r="N71" s="172">
        <v>4.3</v>
      </c>
      <c r="O71" s="435" t="s">
        <v>848</v>
      </c>
      <c r="P71" s="435" t="s">
        <v>848</v>
      </c>
      <c r="Q71" s="71">
        <v>0.5</v>
      </c>
      <c r="R71" s="70">
        <v>0.1</v>
      </c>
      <c r="S71" s="435" t="s">
        <v>848</v>
      </c>
      <c r="T71" s="172">
        <v>0.6</v>
      </c>
      <c r="U71" s="435" t="s">
        <v>848</v>
      </c>
      <c r="V71" s="435" t="s">
        <v>848</v>
      </c>
      <c r="W71" s="437" t="s">
        <v>848</v>
      </c>
      <c r="X71" s="455" t="s">
        <v>848</v>
      </c>
      <c r="Y71" s="435" t="s">
        <v>848</v>
      </c>
      <c r="Z71" s="455" t="s">
        <v>848</v>
      </c>
      <c r="AA71" s="435" t="s">
        <v>848</v>
      </c>
      <c r="AB71" s="435" t="s">
        <v>848</v>
      </c>
      <c r="AC71" s="455" t="s">
        <v>848</v>
      </c>
      <c r="AD71" s="435" t="s">
        <v>848</v>
      </c>
      <c r="AE71" s="455" t="s">
        <v>848</v>
      </c>
      <c r="AF71" s="435" t="s">
        <v>848</v>
      </c>
    </row>
    <row r="72" spans="1:32" x14ac:dyDescent="0.2">
      <c r="A72" s="578" t="s">
        <v>781</v>
      </c>
      <c r="B72" s="579"/>
      <c r="C72" s="579"/>
      <c r="D72" s="487" t="s">
        <v>848</v>
      </c>
      <c r="E72" s="435" t="s">
        <v>848</v>
      </c>
      <c r="F72" s="487" t="s">
        <v>848</v>
      </c>
      <c r="G72" s="435" t="s">
        <v>848</v>
      </c>
      <c r="H72" s="172">
        <v>0</v>
      </c>
      <c r="I72" s="435" t="s">
        <v>848</v>
      </c>
      <c r="J72" s="455" t="s">
        <v>848</v>
      </c>
      <c r="K72" s="435" t="s">
        <v>848</v>
      </c>
      <c r="L72" s="455" t="s">
        <v>848</v>
      </c>
      <c r="M72" s="435" t="s">
        <v>848</v>
      </c>
      <c r="N72" s="455" t="s">
        <v>848</v>
      </c>
      <c r="O72" s="435" t="s">
        <v>848</v>
      </c>
      <c r="P72" s="435" t="s">
        <v>848</v>
      </c>
      <c r="Q72" s="71">
        <v>0.5</v>
      </c>
      <c r="R72" s="437" t="s">
        <v>848</v>
      </c>
      <c r="S72" s="435" t="s">
        <v>848</v>
      </c>
      <c r="T72" s="455" t="s">
        <v>848</v>
      </c>
      <c r="U72" s="435" t="s">
        <v>848</v>
      </c>
      <c r="V72" s="435" t="s">
        <v>848</v>
      </c>
      <c r="W72" s="437" t="s">
        <v>848</v>
      </c>
      <c r="X72" s="455" t="s">
        <v>848</v>
      </c>
      <c r="Y72" s="435" t="s">
        <v>848</v>
      </c>
      <c r="Z72" s="455" t="s">
        <v>848</v>
      </c>
      <c r="AA72" s="435" t="s">
        <v>848</v>
      </c>
      <c r="AB72" s="435" t="s">
        <v>848</v>
      </c>
      <c r="AC72" s="455" t="s">
        <v>848</v>
      </c>
      <c r="AD72" s="435" t="s">
        <v>848</v>
      </c>
      <c r="AE72" s="455" t="s">
        <v>848</v>
      </c>
      <c r="AF72" s="435" t="s">
        <v>848</v>
      </c>
    </row>
    <row r="73" spans="1:32" x14ac:dyDescent="0.2">
      <c r="A73" s="575" t="s">
        <v>224</v>
      </c>
      <c r="B73" s="576"/>
      <c r="C73" s="577"/>
      <c r="D73" s="487" t="s">
        <v>848</v>
      </c>
      <c r="E73" s="435" t="s">
        <v>848</v>
      </c>
      <c r="F73" s="487" t="s">
        <v>848</v>
      </c>
      <c r="G73" s="435" t="s">
        <v>848</v>
      </c>
      <c r="H73" s="172">
        <v>0</v>
      </c>
      <c r="I73" s="435" t="s">
        <v>848</v>
      </c>
      <c r="J73" s="455" t="s">
        <v>848</v>
      </c>
      <c r="K73" s="435" t="s">
        <v>848</v>
      </c>
      <c r="L73" s="455" t="s">
        <v>848</v>
      </c>
      <c r="M73" s="435" t="s">
        <v>848</v>
      </c>
      <c r="N73" s="172">
        <v>0.1</v>
      </c>
      <c r="O73" s="435" t="s">
        <v>848</v>
      </c>
      <c r="P73" s="435" t="s">
        <v>848</v>
      </c>
      <c r="Q73" s="435" t="s">
        <v>848</v>
      </c>
      <c r="R73" s="437" t="s">
        <v>848</v>
      </c>
      <c r="S73" s="435" t="s">
        <v>848</v>
      </c>
      <c r="T73" s="455" t="s">
        <v>848</v>
      </c>
      <c r="U73" s="435" t="s">
        <v>848</v>
      </c>
      <c r="V73" s="435" t="s">
        <v>848</v>
      </c>
      <c r="W73" s="437" t="s">
        <v>848</v>
      </c>
      <c r="X73" s="455" t="s">
        <v>848</v>
      </c>
      <c r="Y73" s="435" t="s">
        <v>848</v>
      </c>
      <c r="Z73" s="455" t="s">
        <v>848</v>
      </c>
      <c r="AA73" s="435" t="s">
        <v>848</v>
      </c>
      <c r="AB73" s="435" t="s">
        <v>848</v>
      </c>
      <c r="AC73" s="455" t="s">
        <v>848</v>
      </c>
      <c r="AD73" s="435" t="s">
        <v>848</v>
      </c>
      <c r="AE73" s="455" t="s">
        <v>848</v>
      </c>
      <c r="AF73" s="435" t="s">
        <v>848</v>
      </c>
    </row>
    <row r="74" spans="1:32" x14ac:dyDescent="0.2">
      <c r="A74" s="575" t="s">
        <v>28</v>
      </c>
      <c r="B74" s="576"/>
      <c r="C74" s="577"/>
      <c r="D74" s="487" t="s">
        <v>848</v>
      </c>
      <c r="E74" s="435" t="s">
        <v>848</v>
      </c>
      <c r="F74" s="487" t="s">
        <v>848</v>
      </c>
      <c r="G74" s="435" t="s">
        <v>848</v>
      </c>
      <c r="H74" s="172">
        <v>1.5</v>
      </c>
      <c r="I74" s="435" t="s">
        <v>848</v>
      </c>
      <c r="J74" s="455" t="s">
        <v>848</v>
      </c>
      <c r="K74" s="435" t="s">
        <v>848</v>
      </c>
      <c r="L74" s="172">
        <v>0.8</v>
      </c>
      <c r="M74" s="435" t="s">
        <v>848</v>
      </c>
      <c r="N74" s="172">
        <v>0.4</v>
      </c>
      <c r="O74" s="435" t="s">
        <v>848</v>
      </c>
      <c r="P74" s="435" t="s">
        <v>848</v>
      </c>
      <c r="Q74" s="435" t="s">
        <v>848</v>
      </c>
      <c r="R74" s="437" t="s">
        <v>848</v>
      </c>
      <c r="S74" s="435" t="s">
        <v>848</v>
      </c>
      <c r="T74" s="455" t="s">
        <v>848</v>
      </c>
      <c r="U74" s="435" t="s">
        <v>848</v>
      </c>
      <c r="V74" s="435" t="s">
        <v>848</v>
      </c>
      <c r="W74" s="437" t="s">
        <v>848</v>
      </c>
      <c r="X74" s="455" t="s">
        <v>848</v>
      </c>
      <c r="Y74" s="435" t="s">
        <v>848</v>
      </c>
      <c r="Z74" s="455" t="s">
        <v>848</v>
      </c>
      <c r="AA74" s="435" t="s">
        <v>848</v>
      </c>
      <c r="AB74" s="435" t="s">
        <v>848</v>
      </c>
      <c r="AC74" s="455" t="s">
        <v>848</v>
      </c>
      <c r="AD74" s="435" t="s">
        <v>848</v>
      </c>
      <c r="AE74" s="455" t="s">
        <v>848</v>
      </c>
      <c r="AF74" s="435" t="s">
        <v>848</v>
      </c>
    </row>
    <row r="75" spans="1:32" x14ac:dyDescent="0.2">
      <c r="A75" s="575" t="s">
        <v>225</v>
      </c>
      <c r="B75" s="576"/>
      <c r="C75" s="577"/>
      <c r="D75" s="487" t="s">
        <v>848</v>
      </c>
      <c r="E75" s="435" t="s">
        <v>848</v>
      </c>
      <c r="F75" s="487" t="s">
        <v>848</v>
      </c>
      <c r="G75" s="435" t="s">
        <v>848</v>
      </c>
      <c r="H75" s="172">
        <v>0</v>
      </c>
      <c r="I75" s="435" t="s">
        <v>848</v>
      </c>
      <c r="J75" s="172">
        <v>1.1000000000000001</v>
      </c>
      <c r="K75" s="435" t="s">
        <v>848</v>
      </c>
      <c r="L75" s="455" t="s">
        <v>848</v>
      </c>
      <c r="M75" s="435" t="s">
        <v>848</v>
      </c>
      <c r="N75" s="455" t="s">
        <v>848</v>
      </c>
      <c r="O75" s="435" t="s">
        <v>848</v>
      </c>
      <c r="P75" s="435" t="s">
        <v>848</v>
      </c>
      <c r="Q75" s="435" t="s">
        <v>848</v>
      </c>
      <c r="R75" s="70">
        <v>0.4</v>
      </c>
      <c r="S75" s="71">
        <v>1.1000000000000001</v>
      </c>
      <c r="T75" s="172">
        <v>2</v>
      </c>
      <c r="U75" s="435" t="s">
        <v>848</v>
      </c>
      <c r="V75" s="435" t="s">
        <v>848</v>
      </c>
      <c r="W75" s="437" t="s">
        <v>848</v>
      </c>
      <c r="X75" s="455" t="s">
        <v>848</v>
      </c>
      <c r="Y75" s="435" t="s">
        <v>848</v>
      </c>
      <c r="Z75" s="455" t="s">
        <v>848</v>
      </c>
      <c r="AA75" s="435" t="s">
        <v>848</v>
      </c>
      <c r="AB75" s="435" t="s">
        <v>848</v>
      </c>
      <c r="AC75" s="455" t="s">
        <v>848</v>
      </c>
      <c r="AD75" s="435" t="s">
        <v>848</v>
      </c>
      <c r="AE75" s="455" t="s">
        <v>848</v>
      </c>
      <c r="AF75" s="435" t="s">
        <v>848</v>
      </c>
    </row>
    <row r="76" spans="1:32" x14ac:dyDescent="0.2">
      <c r="A76" s="578" t="s">
        <v>388</v>
      </c>
      <c r="B76" s="579"/>
      <c r="C76" s="662"/>
      <c r="D76" s="487" t="s">
        <v>848</v>
      </c>
      <c r="E76" s="435" t="s">
        <v>848</v>
      </c>
      <c r="F76" s="487" t="s">
        <v>848</v>
      </c>
      <c r="G76" s="435" t="s">
        <v>848</v>
      </c>
      <c r="H76" s="172">
        <v>0</v>
      </c>
      <c r="I76" s="435" t="s">
        <v>848</v>
      </c>
      <c r="J76" s="455" t="s">
        <v>848</v>
      </c>
      <c r="K76" s="435" t="s">
        <v>848</v>
      </c>
      <c r="L76" s="455" t="s">
        <v>848</v>
      </c>
      <c r="M76" s="435" t="s">
        <v>848</v>
      </c>
      <c r="N76" s="455" t="s">
        <v>848</v>
      </c>
      <c r="O76" s="435" t="s">
        <v>848</v>
      </c>
      <c r="P76" s="435" t="s">
        <v>848</v>
      </c>
      <c r="Q76" s="435" t="s">
        <v>848</v>
      </c>
      <c r="R76" s="437" t="s">
        <v>848</v>
      </c>
      <c r="S76" s="435" t="s">
        <v>848</v>
      </c>
      <c r="T76" s="455" t="s">
        <v>848</v>
      </c>
      <c r="U76" s="435" t="s">
        <v>848</v>
      </c>
      <c r="V76" s="435" t="s">
        <v>848</v>
      </c>
      <c r="W76" s="437" t="s">
        <v>848</v>
      </c>
      <c r="X76" s="455" t="s">
        <v>848</v>
      </c>
      <c r="Y76" s="435" t="s">
        <v>848</v>
      </c>
      <c r="Z76" s="455" t="s">
        <v>848</v>
      </c>
      <c r="AA76" s="435" t="s">
        <v>848</v>
      </c>
      <c r="AB76" s="435" t="s">
        <v>848</v>
      </c>
      <c r="AC76" s="455" t="s">
        <v>848</v>
      </c>
      <c r="AD76" s="435" t="s">
        <v>848</v>
      </c>
      <c r="AE76" s="172">
        <v>0.37</v>
      </c>
      <c r="AF76" s="435" t="s">
        <v>848</v>
      </c>
    </row>
    <row r="77" spans="1:32" x14ac:dyDescent="0.2">
      <c r="A77" s="575" t="s">
        <v>29</v>
      </c>
      <c r="B77" s="576"/>
      <c r="C77" s="577"/>
      <c r="D77" s="487" t="s">
        <v>848</v>
      </c>
      <c r="E77" s="435" t="s">
        <v>848</v>
      </c>
      <c r="F77" s="487" t="s">
        <v>848</v>
      </c>
      <c r="G77" s="435" t="s">
        <v>848</v>
      </c>
      <c r="H77" s="172">
        <v>2</v>
      </c>
      <c r="I77" s="435" t="s">
        <v>848</v>
      </c>
      <c r="J77" s="172">
        <v>20.5</v>
      </c>
      <c r="K77" s="71">
        <v>1.5</v>
      </c>
      <c r="L77" s="172">
        <v>0.7</v>
      </c>
      <c r="M77" s="435" t="s">
        <v>848</v>
      </c>
      <c r="N77" s="172">
        <v>0.6</v>
      </c>
      <c r="O77" s="435" t="s">
        <v>848</v>
      </c>
      <c r="P77" s="435" t="s">
        <v>848</v>
      </c>
      <c r="Q77" s="435" t="s">
        <v>848</v>
      </c>
      <c r="R77" s="437" t="s">
        <v>848</v>
      </c>
      <c r="S77" s="435" t="s">
        <v>848</v>
      </c>
      <c r="T77" s="455" t="s">
        <v>848</v>
      </c>
      <c r="U77" s="435" t="s">
        <v>848</v>
      </c>
      <c r="V77" s="435" t="s">
        <v>848</v>
      </c>
      <c r="W77" s="437" t="s">
        <v>848</v>
      </c>
      <c r="X77" s="455" t="s">
        <v>848</v>
      </c>
      <c r="Y77" s="435" t="s">
        <v>848</v>
      </c>
      <c r="Z77" s="455" t="s">
        <v>848</v>
      </c>
      <c r="AA77" s="435" t="s">
        <v>848</v>
      </c>
      <c r="AB77" s="435" t="s">
        <v>848</v>
      </c>
      <c r="AC77" s="455" t="s">
        <v>848</v>
      </c>
      <c r="AD77" s="435" t="s">
        <v>848</v>
      </c>
      <c r="AE77" s="455" t="s">
        <v>848</v>
      </c>
      <c r="AF77" s="435" t="s">
        <v>848</v>
      </c>
    </row>
    <row r="78" spans="1:32" x14ac:dyDescent="0.2">
      <c r="A78" s="575" t="s">
        <v>226</v>
      </c>
      <c r="B78" s="576"/>
      <c r="C78" s="577"/>
      <c r="D78" s="487" t="s">
        <v>848</v>
      </c>
      <c r="E78" s="435" t="s">
        <v>848</v>
      </c>
      <c r="F78" s="487" t="s">
        <v>848</v>
      </c>
      <c r="G78" s="435" t="s">
        <v>848</v>
      </c>
      <c r="H78" s="172">
        <v>0</v>
      </c>
      <c r="I78" s="435" t="s">
        <v>848</v>
      </c>
      <c r="J78" s="455" t="s">
        <v>848</v>
      </c>
      <c r="K78" s="435" t="s">
        <v>848</v>
      </c>
      <c r="L78" s="172">
        <v>0.6</v>
      </c>
      <c r="M78" s="435" t="s">
        <v>848</v>
      </c>
      <c r="N78" s="172">
        <v>0.1</v>
      </c>
      <c r="O78" s="435" t="s">
        <v>848</v>
      </c>
      <c r="P78" s="435" t="s">
        <v>848</v>
      </c>
      <c r="Q78" s="435" t="s">
        <v>848</v>
      </c>
      <c r="R78" s="437" t="s">
        <v>848</v>
      </c>
      <c r="S78" s="435" t="s">
        <v>848</v>
      </c>
      <c r="T78" s="455" t="s">
        <v>848</v>
      </c>
      <c r="U78" s="435" t="s">
        <v>848</v>
      </c>
      <c r="V78" s="435" t="s">
        <v>848</v>
      </c>
      <c r="W78" s="437" t="s">
        <v>848</v>
      </c>
      <c r="X78" s="455" t="s">
        <v>848</v>
      </c>
      <c r="Y78" s="435" t="s">
        <v>848</v>
      </c>
      <c r="Z78" s="455" t="s">
        <v>848</v>
      </c>
      <c r="AA78" s="435" t="s">
        <v>848</v>
      </c>
      <c r="AB78" s="435" t="s">
        <v>848</v>
      </c>
      <c r="AC78" s="455" t="s">
        <v>848</v>
      </c>
      <c r="AD78" s="435" t="s">
        <v>848</v>
      </c>
      <c r="AE78" s="455" t="s">
        <v>848</v>
      </c>
      <c r="AF78" s="435" t="s">
        <v>848</v>
      </c>
    </row>
    <row r="79" spans="1:32" x14ac:dyDescent="0.2">
      <c r="A79" s="575" t="s">
        <v>30</v>
      </c>
      <c r="B79" s="576"/>
      <c r="C79" s="577"/>
      <c r="D79" s="487" t="s">
        <v>848</v>
      </c>
      <c r="E79" s="435" t="s">
        <v>848</v>
      </c>
      <c r="F79" s="487" t="s">
        <v>848</v>
      </c>
      <c r="G79" s="435" t="s">
        <v>848</v>
      </c>
      <c r="H79" s="172">
        <v>17.8</v>
      </c>
      <c r="I79" s="71">
        <v>96.2</v>
      </c>
      <c r="J79" s="172">
        <v>23.6</v>
      </c>
      <c r="K79" s="71">
        <v>149.80000000000001</v>
      </c>
      <c r="L79" s="172">
        <v>32</v>
      </c>
      <c r="M79" s="71">
        <v>114.9</v>
      </c>
      <c r="N79" s="172">
        <v>14.4</v>
      </c>
      <c r="O79" s="71">
        <v>160.94999999999999</v>
      </c>
      <c r="P79" s="71">
        <v>45.3</v>
      </c>
      <c r="Q79" s="71">
        <v>3</v>
      </c>
      <c r="R79" s="70">
        <v>3.2</v>
      </c>
      <c r="S79" s="71">
        <v>5.9</v>
      </c>
      <c r="T79" s="172">
        <v>6.2</v>
      </c>
      <c r="U79" s="71">
        <v>151.30000000000001</v>
      </c>
      <c r="V79" s="71">
        <v>2.9</v>
      </c>
      <c r="W79" s="71">
        <v>2.5</v>
      </c>
      <c r="X79" s="172">
        <v>1</v>
      </c>
      <c r="Y79" s="71">
        <v>51.27</v>
      </c>
      <c r="Z79" s="172">
        <v>2.0699999999999998</v>
      </c>
      <c r="AA79" s="71">
        <v>44.33</v>
      </c>
      <c r="AB79" s="71">
        <v>1.5</v>
      </c>
      <c r="AC79" s="172">
        <v>9.8699999999999992</v>
      </c>
      <c r="AD79" s="71">
        <v>72.819999999999993</v>
      </c>
      <c r="AE79" s="172">
        <v>0.42</v>
      </c>
      <c r="AF79" s="71">
        <v>33.35</v>
      </c>
    </row>
    <row r="80" spans="1:32" x14ac:dyDescent="0.2">
      <c r="A80" s="575" t="s">
        <v>31</v>
      </c>
      <c r="B80" s="576"/>
      <c r="C80" s="577"/>
      <c r="D80" s="102">
        <v>37.299999999999997</v>
      </c>
      <c r="E80" s="71">
        <v>18.2</v>
      </c>
      <c r="F80" s="102">
        <v>64.2</v>
      </c>
      <c r="G80" s="71">
        <v>124.7</v>
      </c>
      <c r="H80" s="172">
        <v>0</v>
      </c>
      <c r="I80" s="71">
        <v>17.399999999999999</v>
      </c>
      <c r="J80" s="455" t="s">
        <v>848</v>
      </c>
      <c r="K80" s="435" t="s">
        <v>848</v>
      </c>
      <c r="L80" s="455" t="s">
        <v>848</v>
      </c>
      <c r="M80" s="435" t="s">
        <v>848</v>
      </c>
      <c r="N80" s="455" t="s">
        <v>848</v>
      </c>
      <c r="O80" s="435" t="s">
        <v>848</v>
      </c>
      <c r="P80" s="435" t="s">
        <v>848</v>
      </c>
      <c r="Q80" s="435" t="s">
        <v>848</v>
      </c>
      <c r="R80" s="437" t="s">
        <v>848</v>
      </c>
      <c r="S80" s="435" t="s">
        <v>848</v>
      </c>
      <c r="T80" s="455" t="s">
        <v>848</v>
      </c>
      <c r="U80" s="435" t="s">
        <v>848</v>
      </c>
      <c r="V80" s="435" t="s">
        <v>848</v>
      </c>
      <c r="W80" s="437" t="s">
        <v>848</v>
      </c>
      <c r="X80" s="455" t="s">
        <v>848</v>
      </c>
      <c r="Y80" s="435" t="s">
        <v>848</v>
      </c>
      <c r="Z80" s="455" t="s">
        <v>848</v>
      </c>
      <c r="AA80" s="435" t="s">
        <v>848</v>
      </c>
      <c r="AB80" s="435" t="s">
        <v>848</v>
      </c>
      <c r="AC80" s="455" t="s">
        <v>848</v>
      </c>
      <c r="AD80" s="435" t="s">
        <v>848</v>
      </c>
      <c r="AE80" s="455" t="s">
        <v>848</v>
      </c>
      <c r="AF80" s="435" t="s">
        <v>848</v>
      </c>
    </row>
    <row r="81" spans="1:32" x14ac:dyDescent="0.2">
      <c r="A81" s="578" t="s">
        <v>782</v>
      </c>
      <c r="B81" s="579"/>
      <c r="C81" s="579"/>
      <c r="D81" s="487" t="s">
        <v>848</v>
      </c>
      <c r="E81" s="435" t="s">
        <v>848</v>
      </c>
      <c r="F81" s="487" t="s">
        <v>848</v>
      </c>
      <c r="G81" s="435" t="s">
        <v>848</v>
      </c>
      <c r="H81" s="172">
        <v>5.2</v>
      </c>
      <c r="I81" s="435" t="s">
        <v>848</v>
      </c>
      <c r="J81" s="172">
        <v>19.7</v>
      </c>
      <c r="K81" s="435" t="s">
        <v>848</v>
      </c>
      <c r="L81" s="455" t="s">
        <v>848</v>
      </c>
      <c r="M81" s="435" t="s">
        <v>848</v>
      </c>
      <c r="N81" s="455" t="s">
        <v>848</v>
      </c>
      <c r="O81" s="435" t="s">
        <v>848</v>
      </c>
      <c r="P81" s="435" t="s">
        <v>848</v>
      </c>
      <c r="Q81" s="71">
        <v>1.7</v>
      </c>
      <c r="R81" s="437" t="s">
        <v>848</v>
      </c>
      <c r="S81" s="435" t="s">
        <v>848</v>
      </c>
      <c r="T81" s="455" t="s">
        <v>848</v>
      </c>
      <c r="U81" s="435" t="s">
        <v>848</v>
      </c>
      <c r="V81" s="435" t="s">
        <v>848</v>
      </c>
      <c r="W81" s="437" t="s">
        <v>848</v>
      </c>
      <c r="X81" s="172">
        <v>0.2</v>
      </c>
      <c r="Y81" s="435" t="s">
        <v>848</v>
      </c>
      <c r="Z81" s="172">
        <v>0.3</v>
      </c>
      <c r="AA81" s="435" t="s">
        <v>848</v>
      </c>
      <c r="AB81" s="435" t="s">
        <v>848</v>
      </c>
      <c r="AC81" s="455" t="s">
        <v>848</v>
      </c>
      <c r="AD81" s="435" t="s">
        <v>848</v>
      </c>
      <c r="AE81" s="455" t="s">
        <v>848</v>
      </c>
      <c r="AF81" s="435" t="s">
        <v>848</v>
      </c>
    </row>
    <row r="82" spans="1:32" x14ac:dyDescent="0.2">
      <c r="A82" s="578" t="s">
        <v>228</v>
      </c>
      <c r="B82" s="579"/>
      <c r="C82" s="579"/>
      <c r="D82" s="487" t="s">
        <v>848</v>
      </c>
      <c r="E82" s="435" t="s">
        <v>848</v>
      </c>
      <c r="F82" s="487" t="s">
        <v>848</v>
      </c>
      <c r="G82" s="435" t="s">
        <v>848</v>
      </c>
      <c r="H82" s="172">
        <v>2.6</v>
      </c>
      <c r="I82" s="435" t="s">
        <v>848</v>
      </c>
      <c r="J82" s="455" t="s">
        <v>848</v>
      </c>
      <c r="K82" s="435" t="s">
        <v>848</v>
      </c>
      <c r="L82" s="172">
        <v>0.5</v>
      </c>
      <c r="M82" s="435" t="s">
        <v>848</v>
      </c>
      <c r="N82" s="172">
        <v>0.2</v>
      </c>
      <c r="O82" s="435" t="s">
        <v>848</v>
      </c>
      <c r="P82" s="435" t="s">
        <v>848</v>
      </c>
      <c r="Q82" s="71">
        <v>1.4</v>
      </c>
      <c r="R82" s="70">
        <v>0.1</v>
      </c>
      <c r="S82" s="435" t="s">
        <v>848</v>
      </c>
      <c r="T82" s="455" t="s">
        <v>848</v>
      </c>
      <c r="U82" s="435" t="s">
        <v>848</v>
      </c>
      <c r="V82" s="435" t="s">
        <v>848</v>
      </c>
      <c r="W82" s="437" t="s">
        <v>848</v>
      </c>
      <c r="X82" s="455" t="s">
        <v>848</v>
      </c>
      <c r="Y82" s="435" t="s">
        <v>848</v>
      </c>
      <c r="Z82" s="455" t="s">
        <v>848</v>
      </c>
      <c r="AA82" s="435" t="s">
        <v>848</v>
      </c>
      <c r="AB82" s="435" t="s">
        <v>848</v>
      </c>
      <c r="AC82" s="455" t="s">
        <v>848</v>
      </c>
      <c r="AD82" s="435" t="s">
        <v>848</v>
      </c>
      <c r="AE82" s="455" t="s">
        <v>848</v>
      </c>
      <c r="AF82" s="435" t="s">
        <v>848</v>
      </c>
    </row>
    <row r="83" spans="1:32" x14ac:dyDescent="0.2">
      <c r="A83" s="578" t="s">
        <v>229</v>
      </c>
      <c r="B83" s="579"/>
      <c r="C83" s="579"/>
      <c r="D83" s="487" t="s">
        <v>848</v>
      </c>
      <c r="E83" s="435" t="s">
        <v>848</v>
      </c>
      <c r="F83" s="487" t="s">
        <v>848</v>
      </c>
      <c r="G83" s="435" t="s">
        <v>848</v>
      </c>
      <c r="H83" s="172">
        <v>0</v>
      </c>
      <c r="I83" s="435" t="s">
        <v>848</v>
      </c>
      <c r="J83" s="455" t="s">
        <v>848</v>
      </c>
      <c r="K83" s="435" t="s">
        <v>848</v>
      </c>
      <c r="L83" s="455" t="s">
        <v>848</v>
      </c>
      <c r="M83" s="435" t="s">
        <v>848</v>
      </c>
      <c r="N83" s="455" t="s">
        <v>848</v>
      </c>
      <c r="O83" s="435" t="s">
        <v>848</v>
      </c>
      <c r="P83" s="435" t="s">
        <v>848</v>
      </c>
      <c r="Q83" s="71">
        <v>1</v>
      </c>
      <c r="R83" s="70">
        <v>0.1</v>
      </c>
      <c r="S83" s="435" t="s">
        <v>848</v>
      </c>
      <c r="T83" s="455" t="s">
        <v>848</v>
      </c>
      <c r="U83" s="435" t="s">
        <v>848</v>
      </c>
      <c r="V83" s="435" t="s">
        <v>848</v>
      </c>
      <c r="W83" s="437" t="s">
        <v>848</v>
      </c>
      <c r="X83" s="455" t="s">
        <v>848</v>
      </c>
      <c r="Y83" s="435" t="s">
        <v>848</v>
      </c>
      <c r="Z83" s="455" t="s">
        <v>848</v>
      </c>
      <c r="AA83" s="435" t="s">
        <v>848</v>
      </c>
      <c r="AB83" s="435" t="s">
        <v>848</v>
      </c>
      <c r="AC83" s="455" t="s">
        <v>848</v>
      </c>
      <c r="AD83" s="435" t="s">
        <v>848</v>
      </c>
      <c r="AE83" s="455" t="s">
        <v>848</v>
      </c>
      <c r="AF83" s="435" t="s">
        <v>848</v>
      </c>
    </row>
    <row r="84" spans="1:32" x14ac:dyDescent="0.2">
      <c r="A84" s="578" t="s">
        <v>783</v>
      </c>
      <c r="B84" s="579"/>
      <c r="C84" s="579"/>
      <c r="D84" s="487" t="s">
        <v>848</v>
      </c>
      <c r="E84" s="435" t="s">
        <v>848</v>
      </c>
      <c r="F84" s="487" t="s">
        <v>848</v>
      </c>
      <c r="G84" s="435" t="s">
        <v>848</v>
      </c>
      <c r="H84" s="172">
        <v>0.2</v>
      </c>
      <c r="I84" s="435" t="s">
        <v>848</v>
      </c>
      <c r="J84" s="455" t="s">
        <v>848</v>
      </c>
      <c r="K84" s="435" t="s">
        <v>848</v>
      </c>
      <c r="L84" s="455" t="s">
        <v>848</v>
      </c>
      <c r="M84" s="435" t="s">
        <v>848</v>
      </c>
      <c r="N84" s="455" t="s">
        <v>848</v>
      </c>
      <c r="O84" s="435" t="s">
        <v>848</v>
      </c>
      <c r="P84" s="435" t="s">
        <v>848</v>
      </c>
      <c r="Q84" s="435" t="s">
        <v>848</v>
      </c>
      <c r="R84" s="437" t="s">
        <v>848</v>
      </c>
      <c r="S84" s="435" t="s">
        <v>848</v>
      </c>
      <c r="T84" s="455" t="s">
        <v>848</v>
      </c>
      <c r="U84" s="435" t="s">
        <v>848</v>
      </c>
      <c r="V84" s="435" t="s">
        <v>848</v>
      </c>
      <c r="W84" s="437" t="s">
        <v>848</v>
      </c>
      <c r="X84" s="455" t="s">
        <v>848</v>
      </c>
      <c r="Y84" s="435" t="s">
        <v>848</v>
      </c>
      <c r="Z84" s="455" t="s">
        <v>848</v>
      </c>
      <c r="AA84" s="435" t="s">
        <v>848</v>
      </c>
      <c r="AB84" s="435" t="s">
        <v>848</v>
      </c>
      <c r="AC84" s="455" t="s">
        <v>848</v>
      </c>
      <c r="AD84" s="435" t="s">
        <v>848</v>
      </c>
      <c r="AE84" s="455" t="s">
        <v>848</v>
      </c>
      <c r="AF84" s="435" t="s">
        <v>848</v>
      </c>
    </row>
    <row r="85" spans="1:32" x14ac:dyDescent="0.2">
      <c r="A85" s="575" t="s">
        <v>164</v>
      </c>
      <c r="B85" s="576"/>
      <c r="C85" s="577"/>
      <c r="D85" s="487" t="s">
        <v>848</v>
      </c>
      <c r="E85" s="435" t="s">
        <v>848</v>
      </c>
      <c r="F85" s="487" t="s">
        <v>848</v>
      </c>
      <c r="G85" s="435" t="s">
        <v>848</v>
      </c>
      <c r="H85" s="172">
        <v>0</v>
      </c>
      <c r="I85" s="435" t="s">
        <v>848</v>
      </c>
      <c r="J85" s="455" t="s">
        <v>848</v>
      </c>
      <c r="K85" s="435" t="s">
        <v>848</v>
      </c>
      <c r="L85" s="455" t="s">
        <v>848</v>
      </c>
      <c r="M85" s="435" t="s">
        <v>848</v>
      </c>
      <c r="N85" s="455" t="s">
        <v>848</v>
      </c>
      <c r="O85" s="435" t="s">
        <v>848</v>
      </c>
      <c r="P85" s="435" t="s">
        <v>848</v>
      </c>
      <c r="Q85" s="435" t="s">
        <v>848</v>
      </c>
      <c r="R85" s="70">
        <v>0.2</v>
      </c>
      <c r="S85" s="435" t="s">
        <v>848</v>
      </c>
      <c r="T85" s="455" t="s">
        <v>848</v>
      </c>
      <c r="U85" s="435" t="s">
        <v>848</v>
      </c>
      <c r="V85" s="435" t="s">
        <v>848</v>
      </c>
      <c r="W85" s="437" t="s">
        <v>848</v>
      </c>
      <c r="X85" s="455" t="s">
        <v>848</v>
      </c>
      <c r="Y85" s="435" t="s">
        <v>848</v>
      </c>
      <c r="Z85" s="455" t="s">
        <v>848</v>
      </c>
      <c r="AA85" s="435" t="s">
        <v>848</v>
      </c>
      <c r="AB85" s="435" t="s">
        <v>848</v>
      </c>
      <c r="AC85" s="455" t="s">
        <v>848</v>
      </c>
      <c r="AD85" s="435" t="s">
        <v>848</v>
      </c>
      <c r="AE85" s="455" t="s">
        <v>848</v>
      </c>
      <c r="AF85" s="435" t="s">
        <v>848</v>
      </c>
    </row>
    <row r="86" spans="1:32" x14ac:dyDescent="0.2">
      <c r="A86" s="578" t="s">
        <v>784</v>
      </c>
      <c r="B86" s="579"/>
      <c r="C86" s="579"/>
      <c r="D86" s="487" t="s">
        <v>848</v>
      </c>
      <c r="E86" s="435" t="s">
        <v>848</v>
      </c>
      <c r="F86" s="487" t="s">
        <v>848</v>
      </c>
      <c r="G86" s="435" t="s">
        <v>848</v>
      </c>
      <c r="H86" s="172">
        <v>0</v>
      </c>
      <c r="I86" s="435" t="s">
        <v>848</v>
      </c>
      <c r="J86" s="455" t="s">
        <v>848</v>
      </c>
      <c r="K86" s="435" t="s">
        <v>848</v>
      </c>
      <c r="L86" s="172">
        <v>1.1000000000000001</v>
      </c>
      <c r="M86" s="435" t="s">
        <v>848</v>
      </c>
      <c r="N86" s="455" t="s">
        <v>848</v>
      </c>
      <c r="O86" s="435" t="s">
        <v>848</v>
      </c>
      <c r="P86" s="435" t="s">
        <v>848</v>
      </c>
      <c r="Q86" s="71">
        <v>0.3</v>
      </c>
      <c r="R86" s="437" t="s">
        <v>848</v>
      </c>
      <c r="S86" s="435" t="s">
        <v>848</v>
      </c>
      <c r="T86" s="455" t="s">
        <v>848</v>
      </c>
      <c r="U86" s="435" t="s">
        <v>848</v>
      </c>
      <c r="V86" s="435" t="s">
        <v>848</v>
      </c>
      <c r="W86" s="437" t="s">
        <v>848</v>
      </c>
      <c r="X86" s="455" t="s">
        <v>848</v>
      </c>
      <c r="Y86" s="435" t="s">
        <v>848</v>
      </c>
      <c r="Z86" s="455" t="s">
        <v>848</v>
      </c>
      <c r="AA86" s="435" t="s">
        <v>848</v>
      </c>
      <c r="AB86" s="435" t="s">
        <v>848</v>
      </c>
      <c r="AC86" s="455" t="s">
        <v>848</v>
      </c>
      <c r="AD86" s="435" t="s">
        <v>848</v>
      </c>
      <c r="AE86" s="455" t="s">
        <v>848</v>
      </c>
      <c r="AF86" s="435" t="s">
        <v>848</v>
      </c>
    </row>
    <row r="87" spans="1:32" x14ac:dyDescent="0.2">
      <c r="A87" s="578" t="s">
        <v>785</v>
      </c>
      <c r="B87" s="579"/>
      <c r="C87" s="579"/>
      <c r="D87" s="487" t="s">
        <v>848</v>
      </c>
      <c r="E87" s="435" t="s">
        <v>848</v>
      </c>
      <c r="F87" s="487" t="s">
        <v>848</v>
      </c>
      <c r="G87" s="435" t="s">
        <v>848</v>
      </c>
      <c r="H87" s="172">
        <v>0.3</v>
      </c>
      <c r="I87" s="435" t="s">
        <v>848</v>
      </c>
      <c r="J87" s="455" t="s">
        <v>848</v>
      </c>
      <c r="K87" s="435" t="s">
        <v>848</v>
      </c>
      <c r="L87" s="455" t="s">
        <v>848</v>
      </c>
      <c r="M87" s="435" t="s">
        <v>848</v>
      </c>
      <c r="N87" s="455" t="s">
        <v>848</v>
      </c>
      <c r="O87" s="435" t="s">
        <v>848</v>
      </c>
      <c r="P87" s="435" t="s">
        <v>848</v>
      </c>
      <c r="Q87" s="435" t="s">
        <v>848</v>
      </c>
      <c r="R87" s="437" t="s">
        <v>848</v>
      </c>
      <c r="S87" s="435" t="s">
        <v>848</v>
      </c>
      <c r="T87" s="455" t="s">
        <v>848</v>
      </c>
      <c r="U87" s="435" t="s">
        <v>848</v>
      </c>
      <c r="V87" s="435" t="s">
        <v>848</v>
      </c>
      <c r="W87" s="437" t="s">
        <v>848</v>
      </c>
      <c r="X87" s="455" t="s">
        <v>848</v>
      </c>
      <c r="Y87" s="435" t="s">
        <v>848</v>
      </c>
      <c r="Z87" s="455" t="s">
        <v>848</v>
      </c>
      <c r="AA87" s="435" t="s">
        <v>848</v>
      </c>
      <c r="AB87" s="435" t="s">
        <v>848</v>
      </c>
      <c r="AC87" s="455" t="s">
        <v>848</v>
      </c>
      <c r="AD87" s="435" t="s">
        <v>848</v>
      </c>
      <c r="AE87" s="455" t="s">
        <v>848</v>
      </c>
      <c r="AF87" s="435" t="s">
        <v>848</v>
      </c>
    </row>
    <row r="88" spans="1:32" x14ac:dyDescent="0.2">
      <c r="A88" s="575" t="s">
        <v>761</v>
      </c>
      <c r="B88" s="576"/>
      <c r="C88" s="577"/>
      <c r="D88" s="487" t="s">
        <v>848</v>
      </c>
      <c r="E88" s="435" t="s">
        <v>848</v>
      </c>
      <c r="F88" s="487" t="s">
        <v>848</v>
      </c>
      <c r="G88" s="435" t="s">
        <v>848</v>
      </c>
      <c r="H88" s="172">
        <v>0.1</v>
      </c>
      <c r="I88" s="435" t="s">
        <v>848</v>
      </c>
      <c r="J88" s="455" t="s">
        <v>848</v>
      </c>
      <c r="K88" s="435" t="s">
        <v>848</v>
      </c>
      <c r="L88" s="172">
        <v>0.2</v>
      </c>
      <c r="M88" s="71">
        <v>0.5</v>
      </c>
      <c r="N88" s="455" t="s">
        <v>848</v>
      </c>
      <c r="O88" s="435" t="s">
        <v>848</v>
      </c>
      <c r="P88" s="435" t="s">
        <v>848</v>
      </c>
      <c r="Q88" s="435" t="s">
        <v>848</v>
      </c>
      <c r="R88" s="437" t="s">
        <v>848</v>
      </c>
      <c r="S88" s="435" t="s">
        <v>848</v>
      </c>
      <c r="T88" s="455" t="s">
        <v>848</v>
      </c>
      <c r="U88" s="435" t="s">
        <v>848</v>
      </c>
      <c r="V88" s="435" t="s">
        <v>848</v>
      </c>
      <c r="W88" s="437" t="s">
        <v>848</v>
      </c>
      <c r="X88" s="455" t="s">
        <v>848</v>
      </c>
      <c r="Y88" s="435" t="s">
        <v>848</v>
      </c>
      <c r="Z88" s="455" t="s">
        <v>848</v>
      </c>
      <c r="AA88" s="435" t="s">
        <v>848</v>
      </c>
      <c r="AB88" s="435" t="s">
        <v>848</v>
      </c>
      <c r="AC88" s="455" t="s">
        <v>848</v>
      </c>
      <c r="AD88" s="435" t="s">
        <v>848</v>
      </c>
      <c r="AE88" s="455" t="s">
        <v>848</v>
      </c>
      <c r="AF88" s="435" t="s">
        <v>848</v>
      </c>
    </row>
    <row r="89" spans="1:32" x14ac:dyDescent="0.2">
      <c r="A89" s="575" t="s">
        <v>766</v>
      </c>
      <c r="B89" s="576"/>
      <c r="C89" s="577"/>
      <c r="D89" s="487" t="s">
        <v>848</v>
      </c>
      <c r="E89" s="435" t="s">
        <v>848</v>
      </c>
      <c r="F89" s="487" t="s">
        <v>848</v>
      </c>
      <c r="G89" s="71">
        <v>0.9</v>
      </c>
      <c r="H89" s="172">
        <v>17.600000000000001</v>
      </c>
      <c r="I89" s="435" t="s">
        <v>848</v>
      </c>
      <c r="J89" s="172">
        <v>36.799999999999997</v>
      </c>
      <c r="K89" s="435" t="s">
        <v>848</v>
      </c>
      <c r="L89" s="172">
        <v>98.4</v>
      </c>
      <c r="M89" s="71">
        <v>0.2</v>
      </c>
      <c r="N89" s="172">
        <v>88.2</v>
      </c>
      <c r="O89" s="435" t="s">
        <v>848</v>
      </c>
      <c r="P89" s="71">
        <v>697</v>
      </c>
      <c r="Q89" s="71">
        <v>38.200000000000003</v>
      </c>
      <c r="R89" s="70">
        <v>150.1</v>
      </c>
      <c r="S89" s="71">
        <v>1</v>
      </c>
      <c r="T89" s="172">
        <v>3.7</v>
      </c>
      <c r="U89" s="435" t="s">
        <v>848</v>
      </c>
      <c r="V89" s="71">
        <v>3.3</v>
      </c>
      <c r="W89" s="71">
        <v>10</v>
      </c>
      <c r="X89" s="172">
        <v>9.02</v>
      </c>
      <c r="Y89" s="435" t="s">
        <v>848</v>
      </c>
      <c r="Z89" s="455" t="s">
        <v>848</v>
      </c>
      <c r="AA89" s="435" t="s">
        <v>848</v>
      </c>
      <c r="AB89" s="435" t="s">
        <v>848</v>
      </c>
      <c r="AC89" s="172">
        <v>6.7</v>
      </c>
      <c r="AD89" s="435" t="s">
        <v>848</v>
      </c>
      <c r="AE89" s="172">
        <v>0.92</v>
      </c>
      <c r="AF89" s="435" t="s">
        <v>848</v>
      </c>
    </row>
    <row r="90" spans="1:32" x14ac:dyDescent="0.2">
      <c r="A90" s="575" t="s">
        <v>762</v>
      </c>
      <c r="B90" s="576"/>
      <c r="C90" s="577"/>
      <c r="D90" s="102">
        <v>8</v>
      </c>
      <c r="E90" s="435" t="s">
        <v>848</v>
      </c>
      <c r="F90" s="102">
        <v>21.2</v>
      </c>
      <c r="G90" s="435" t="s">
        <v>848</v>
      </c>
      <c r="H90" s="172">
        <v>0</v>
      </c>
      <c r="I90" s="435" t="s">
        <v>848</v>
      </c>
      <c r="J90" s="455" t="s">
        <v>848</v>
      </c>
      <c r="K90" s="435" t="s">
        <v>848</v>
      </c>
      <c r="L90" s="455" t="s">
        <v>848</v>
      </c>
      <c r="M90" s="435" t="s">
        <v>848</v>
      </c>
      <c r="N90" s="455" t="s">
        <v>848</v>
      </c>
      <c r="O90" s="435" t="s">
        <v>848</v>
      </c>
      <c r="P90" s="435" t="s">
        <v>848</v>
      </c>
      <c r="Q90" s="435" t="s">
        <v>848</v>
      </c>
      <c r="R90" s="437" t="s">
        <v>848</v>
      </c>
      <c r="S90" s="435" t="s">
        <v>848</v>
      </c>
      <c r="T90" s="455" t="s">
        <v>848</v>
      </c>
      <c r="U90" s="435" t="s">
        <v>848</v>
      </c>
      <c r="V90" s="435" t="s">
        <v>848</v>
      </c>
      <c r="W90" s="437" t="s">
        <v>848</v>
      </c>
      <c r="X90" s="455" t="s">
        <v>848</v>
      </c>
      <c r="Y90" s="435" t="s">
        <v>848</v>
      </c>
      <c r="Z90" s="172">
        <v>0.9</v>
      </c>
      <c r="AA90" s="435" t="s">
        <v>848</v>
      </c>
      <c r="AB90" s="435" t="s">
        <v>848</v>
      </c>
      <c r="AC90" s="455" t="s">
        <v>848</v>
      </c>
      <c r="AD90" s="435" t="s">
        <v>848</v>
      </c>
      <c r="AE90" s="455" t="s">
        <v>848</v>
      </c>
      <c r="AF90" s="435" t="s">
        <v>848</v>
      </c>
    </row>
    <row r="91" spans="1:32" x14ac:dyDescent="0.2">
      <c r="A91" s="578" t="s">
        <v>774</v>
      </c>
      <c r="B91" s="579"/>
      <c r="C91" s="579"/>
      <c r="D91" s="487" t="s">
        <v>848</v>
      </c>
      <c r="E91" s="435" t="s">
        <v>848</v>
      </c>
      <c r="F91" s="487" t="s">
        <v>848</v>
      </c>
      <c r="G91" s="435" t="s">
        <v>848</v>
      </c>
      <c r="H91" s="172">
        <v>1.9</v>
      </c>
      <c r="I91" s="435" t="s">
        <v>848</v>
      </c>
      <c r="J91" s="172">
        <v>49.1</v>
      </c>
      <c r="K91" s="435" t="s">
        <v>848</v>
      </c>
      <c r="L91" s="172">
        <v>0.9</v>
      </c>
      <c r="M91" s="71">
        <v>0.2</v>
      </c>
      <c r="N91" s="172">
        <v>6.5</v>
      </c>
      <c r="O91" s="435" t="s">
        <v>848</v>
      </c>
      <c r="P91" s="71">
        <v>13.7</v>
      </c>
      <c r="Q91" s="71">
        <v>75.3</v>
      </c>
      <c r="R91" s="70">
        <v>0.5</v>
      </c>
      <c r="S91" s="71">
        <v>0.1</v>
      </c>
      <c r="T91" s="172">
        <v>9.3000000000000007</v>
      </c>
      <c r="U91" s="435" t="s">
        <v>848</v>
      </c>
      <c r="V91" s="71">
        <v>0.7</v>
      </c>
      <c r="W91" s="437" t="s">
        <v>848</v>
      </c>
      <c r="X91" s="172">
        <v>0.95</v>
      </c>
      <c r="Y91" s="435" t="s">
        <v>848</v>
      </c>
      <c r="Z91" s="455" t="s">
        <v>848</v>
      </c>
      <c r="AA91" s="435" t="s">
        <v>848</v>
      </c>
      <c r="AB91" s="71">
        <v>0.25</v>
      </c>
      <c r="AC91" s="455" t="s">
        <v>848</v>
      </c>
      <c r="AD91" s="435" t="s">
        <v>848</v>
      </c>
      <c r="AE91" s="172">
        <v>0.5</v>
      </c>
      <c r="AF91" s="435" t="s">
        <v>848</v>
      </c>
    </row>
    <row r="92" spans="1:32" x14ac:dyDescent="0.2">
      <c r="A92" s="578" t="s">
        <v>233</v>
      </c>
      <c r="B92" s="579"/>
      <c r="C92" s="579"/>
      <c r="D92" s="487" t="s">
        <v>848</v>
      </c>
      <c r="E92" s="435" t="s">
        <v>848</v>
      </c>
      <c r="F92" s="487" t="s">
        <v>848</v>
      </c>
      <c r="G92" s="435" t="s">
        <v>848</v>
      </c>
      <c r="H92" s="172">
        <v>0.3</v>
      </c>
      <c r="I92" s="435" t="s">
        <v>848</v>
      </c>
      <c r="J92" s="172">
        <v>1</v>
      </c>
      <c r="K92" s="435" t="s">
        <v>848</v>
      </c>
      <c r="L92" s="455" t="s">
        <v>848</v>
      </c>
      <c r="M92" s="435" t="s">
        <v>848</v>
      </c>
      <c r="N92" s="172">
        <v>0.1</v>
      </c>
      <c r="O92" s="435" t="s">
        <v>848</v>
      </c>
      <c r="P92" s="435" t="s">
        <v>848</v>
      </c>
      <c r="Q92" s="71">
        <v>0.4</v>
      </c>
      <c r="R92" s="437" t="s">
        <v>848</v>
      </c>
      <c r="S92" s="435" t="s">
        <v>848</v>
      </c>
      <c r="T92" s="455" t="s">
        <v>848</v>
      </c>
      <c r="U92" s="435" t="s">
        <v>848</v>
      </c>
      <c r="V92" s="435" t="s">
        <v>848</v>
      </c>
      <c r="W92" s="437" t="s">
        <v>848</v>
      </c>
      <c r="X92" s="455" t="s">
        <v>848</v>
      </c>
      <c r="Y92" s="435" t="s">
        <v>848</v>
      </c>
      <c r="Z92" s="455" t="s">
        <v>848</v>
      </c>
      <c r="AA92" s="435" t="s">
        <v>848</v>
      </c>
      <c r="AB92" s="435" t="s">
        <v>848</v>
      </c>
      <c r="AC92" s="455" t="s">
        <v>848</v>
      </c>
      <c r="AD92" s="435" t="s">
        <v>848</v>
      </c>
      <c r="AE92" s="172">
        <v>0</v>
      </c>
      <c r="AF92" s="435" t="s">
        <v>848</v>
      </c>
    </row>
    <row r="93" spans="1:32" x14ac:dyDescent="0.2">
      <c r="A93" s="575" t="s">
        <v>770</v>
      </c>
      <c r="B93" s="576"/>
      <c r="C93" s="577"/>
      <c r="D93" s="487" t="s">
        <v>848</v>
      </c>
      <c r="E93" s="435" t="s">
        <v>848</v>
      </c>
      <c r="F93" s="487" t="s">
        <v>848</v>
      </c>
      <c r="G93" s="435" t="s">
        <v>848</v>
      </c>
      <c r="H93" s="172">
        <v>0</v>
      </c>
      <c r="I93" s="435" t="s">
        <v>848</v>
      </c>
      <c r="J93" s="455" t="s">
        <v>848</v>
      </c>
      <c r="K93" s="435" t="s">
        <v>848</v>
      </c>
      <c r="L93" s="172">
        <v>0.7</v>
      </c>
      <c r="M93" s="435" t="s">
        <v>848</v>
      </c>
      <c r="N93" s="172">
        <v>0.3</v>
      </c>
      <c r="O93" s="435" t="s">
        <v>848</v>
      </c>
      <c r="P93" s="435" t="s">
        <v>848</v>
      </c>
      <c r="Q93" s="71">
        <v>0.6</v>
      </c>
      <c r="R93" s="437" t="s">
        <v>848</v>
      </c>
      <c r="S93" s="435" t="s">
        <v>848</v>
      </c>
      <c r="T93" s="455" t="s">
        <v>848</v>
      </c>
      <c r="U93" s="435" t="s">
        <v>848</v>
      </c>
      <c r="V93" s="435" t="s">
        <v>848</v>
      </c>
      <c r="W93" s="437" t="s">
        <v>848</v>
      </c>
      <c r="X93" s="455" t="s">
        <v>848</v>
      </c>
      <c r="Y93" s="435" t="s">
        <v>848</v>
      </c>
      <c r="Z93" s="455" t="s">
        <v>848</v>
      </c>
      <c r="AA93" s="435" t="s">
        <v>848</v>
      </c>
      <c r="AB93" s="435" t="s">
        <v>848</v>
      </c>
      <c r="AC93" s="455" t="s">
        <v>848</v>
      </c>
      <c r="AD93" s="435" t="s">
        <v>848</v>
      </c>
      <c r="AE93" s="172">
        <v>0.5</v>
      </c>
      <c r="AF93" s="435" t="s">
        <v>848</v>
      </c>
    </row>
    <row r="94" spans="1:32" x14ac:dyDescent="0.2">
      <c r="A94" s="575" t="s">
        <v>763</v>
      </c>
      <c r="B94" s="576"/>
      <c r="C94" s="577"/>
      <c r="D94" s="487" t="s">
        <v>848</v>
      </c>
      <c r="E94" s="435" t="s">
        <v>848</v>
      </c>
      <c r="F94" s="487" t="s">
        <v>848</v>
      </c>
      <c r="G94" s="435" t="s">
        <v>848</v>
      </c>
      <c r="H94" s="172">
        <v>13.1</v>
      </c>
      <c r="I94" s="435" t="s">
        <v>848</v>
      </c>
      <c r="J94" s="172">
        <v>13.6</v>
      </c>
      <c r="K94" s="435" t="s">
        <v>848</v>
      </c>
      <c r="L94" s="172">
        <v>8</v>
      </c>
      <c r="M94" s="435" t="s">
        <v>848</v>
      </c>
      <c r="N94" s="172">
        <v>0.6</v>
      </c>
      <c r="O94" s="435" t="s">
        <v>848</v>
      </c>
      <c r="P94" s="435" t="s">
        <v>848</v>
      </c>
      <c r="Q94" s="71">
        <v>4.8</v>
      </c>
      <c r="R94" s="437" t="s">
        <v>848</v>
      </c>
      <c r="S94" s="435" t="s">
        <v>848</v>
      </c>
      <c r="T94" s="455" t="s">
        <v>848</v>
      </c>
      <c r="U94" s="435" t="s">
        <v>848</v>
      </c>
      <c r="V94" s="435" t="s">
        <v>848</v>
      </c>
      <c r="W94" s="437" t="s">
        <v>848</v>
      </c>
      <c r="X94" s="455" t="s">
        <v>848</v>
      </c>
      <c r="Y94" s="435" t="s">
        <v>848</v>
      </c>
      <c r="Z94" s="455" t="s">
        <v>848</v>
      </c>
      <c r="AA94" s="435" t="s">
        <v>848</v>
      </c>
      <c r="AB94" s="435" t="s">
        <v>848</v>
      </c>
      <c r="AC94" s="455" t="s">
        <v>848</v>
      </c>
      <c r="AD94" s="435" t="s">
        <v>848</v>
      </c>
      <c r="AE94" s="455" t="s">
        <v>848</v>
      </c>
      <c r="AF94" s="435" t="s">
        <v>848</v>
      </c>
    </row>
    <row r="95" spans="1:32" x14ac:dyDescent="0.2">
      <c r="A95" s="575" t="s">
        <v>775</v>
      </c>
      <c r="B95" s="576"/>
      <c r="C95" s="577"/>
      <c r="D95" s="487" t="s">
        <v>848</v>
      </c>
      <c r="E95" s="435" t="s">
        <v>848</v>
      </c>
      <c r="F95" s="487" t="s">
        <v>848</v>
      </c>
      <c r="G95" s="435" t="s">
        <v>848</v>
      </c>
      <c r="H95" s="172">
        <v>1.6</v>
      </c>
      <c r="I95" s="435" t="s">
        <v>848</v>
      </c>
      <c r="J95" s="455" t="s">
        <v>848</v>
      </c>
      <c r="K95" s="435" t="s">
        <v>848</v>
      </c>
      <c r="L95" s="172">
        <v>0.7</v>
      </c>
      <c r="M95" s="435" t="s">
        <v>848</v>
      </c>
      <c r="N95" s="455" t="s">
        <v>848</v>
      </c>
      <c r="O95" s="435" t="s">
        <v>848</v>
      </c>
      <c r="P95" s="435" t="s">
        <v>848</v>
      </c>
      <c r="Q95" s="71">
        <v>1.5</v>
      </c>
      <c r="R95" s="437" t="s">
        <v>848</v>
      </c>
      <c r="S95" s="435" t="s">
        <v>848</v>
      </c>
      <c r="T95" s="455" t="s">
        <v>848</v>
      </c>
      <c r="U95" s="435" t="s">
        <v>848</v>
      </c>
      <c r="V95" s="435" t="s">
        <v>848</v>
      </c>
      <c r="W95" s="437" t="s">
        <v>848</v>
      </c>
      <c r="X95" s="455" t="s">
        <v>848</v>
      </c>
      <c r="Y95" s="435" t="s">
        <v>848</v>
      </c>
      <c r="Z95" s="455" t="s">
        <v>848</v>
      </c>
      <c r="AA95" s="435" t="s">
        <v>848</v>
      </c>
      <c r="AB95" s="435" t="s">
        <v>848</v>
      </c>
      <c r="AC95" s="455" t="s">
        <v>848</v>
      </c>
      <c r="AD95" s="435" t="s">
        <v>848</v>
      </c>
      <c r="AE95" s="455" t="s">
        <v>848</v>
      </c>
      <c r="AF95" s="435" t="s">
        <v>848</v>
      </c>
    </row>
    <row r="96" spans="1:32" x14ac:dyDescent="0.2">
      <c r="A96" s="575" t="s">
        <v>235</v>
      </c>
      <c r="B96" s="576"/>
      <c r="C96" s="577"/>
      <c r="D96" s="487" t="s">
        <v>848</v>
      </c>
      <c r="E96" s="435" t="s">
        <v>848</v>
      </c>
      <c r="F96" s="487" t="s">
        <v>848</v>
      </c>
      <c r="G96" s="435" t="s">
        <v>848</v>
      </c>
      <c r="H96" s="172">
        <v>0</v>
      </c>
      <c r="I96" s="435" t="s">
        <v>848</v>
      </c>
      <c r="J96" s="172">
        <v>916.5</v>
      </c>
      <c r="K96" s="435" t="s">
        <v>848</v>
      </c>
      <c r="L96" s="455" t="s">
        <v>848</v>
      </c>
      <c r="M96" s="435" t="s">
        <v>848</v>
      </c>
      <c r="N96" s="455" t="s">
        <v>848</v>
      </c>
      <c r="O96" s="435" t="s">
        <v>848</v>
      </c>
      <c r="P96" s="435" t="s">
        <v>848</v>
      </c>
      <c r="Q96" s="435" t="s">
        <v>848</v>
      </c>
      <c r="R96" s="437" t="s">
        <v>848</v>
      </c>
      <c r="S96" s="435" t="s">
        <v>848</v>
      </c>
      <c r="T96" s="455" t="s">
        <v>848</v>
      </c>
      <c r="U96" s="435" t="s">
        <v>848</v>
      </c>
      <c r="V96" s="435" t="s">
        <v>848</v>
      </c>
      <c r="W96" s="437" t="s">
        <v>848</v>
      </c>
      <c r="X96" s="455" t="s">
        <v>848</v>
      </c>
      <c r="Y96" s="435" t="s">
        <v>848</v>
      </c>
      <c r="Z96" s="455" t="s">
        <v>848</v>
      </c>
      <c r="AA96" s="435" t="s">
        <v>848</v>
      </c>
      <c r="AB96" s="435" t="s">
        <v>848</v>
      </c>
      <c r="AC96" s="455" t="s">
        <v>848</v>
      </c>
      <c r="AD96" s="435" t="s">
        <v>848</v>
      </c>
      <c r="AE96" s="455" t="s">
        <v>848</v>
      </c>
      <c r="AF96" s="435" t="s">
        <v>848</v>
      </c>
    </row>
    <row r="97" spans="1:32" ht="13.5" thickBot="1" x14ac:dyDescent="0.25">
      <c r="A97" s="730" t="s">
        <v>43</v>
      </c>
      <c r="B97" s="731"/>
      <c r="C97" s="732"/>
      <c r="D97" s="218">
        <v>30</v>
      </c>
      <c r="E97" s="219">
        <v>0</v>
      </c>
      <c r="F97" s="220">
        <v>195.1</v>
      </c>
      <c r="G97" s="219">
        <v>2.1</v>
      </c>
      <c r="H97" s="312">
        <v>1.7</v>
      </c>
      <c r="I97" s="435" t="s">
        <v>848</v>
      </c>
      <c r="J97" s="312">
        <v>326</v>
      </c>
      <c r="K97" s="435" t="s">
        <v>848</v>
      </c>
      <c r="L97" s="312">
        <v>16.7</v>
      </c>
      <c r="M97" s="186">
        <v>2.1</v>
      </c>
      <c r="N97" s="312">
        <v>0.1</v>
      </c>
      <c r="O97" s="435" t="s">
        <v>848</v>
      </c>
      <c r="P97" s="158">
        <v>15.8</v>
      </c>
      <c r="Q97" s="158">
        <v>1</v>
      </c>
      <c r="R97" s="437" t="s">
        <v>848</v>
      </c>
      <c r="S97" s="158">
        <v>41.3</v>
      </c>
      <c r="T97" s="312">
        <v>120.95</v>
      </c>
      <c r="U97" s="435" t="s">
        <v>848</v>
      </c>
      <c r="V97" s="435" t="s">
        <v>848</v>
      </c>
      <c r="W97" s="437" t="s">
        <v>848</v>
      </c>
      <c r="X97" s="518" t="s">
        <v>848</v>
      </c>
      <c r="Y97" s="435" t="s">
        <v>848</v>
      </c>
      <c r="Z97" s="518" t="s">
        <v>848</v>
      </c>
      <c r="AA97" s="435" t="s">
        <v>848</v>
      </c>
      <c r="AB97" s="435" t="s">
        <v>848</v>
      </c>
      <c r="AC97" s="455" t="s">
        <v>848</v>
      </c>
      <c r="AD97" s="435" t="s">
        <v>848</v>
      </c>
      <c r="AE97" s="455" t="s">
        <v>848</v>
      </c>
      <c r="AF97" s="435" t="s">
        <v>848</v>
      </c>
    </row>
    <row r="98" spans="1:32" ht="13.5" thickBot="1" x14ac:dyDescent="0.25">
      <c r="A98" s="643" t="s">
        <v>44</v>
      </c>
      <c r="B98" s="644"/>
      <c r="C98" s="645"/>
      <c r="D98" s="191">
        <v>78.3</v>
      </c>
      <c r="E98" s="225">
        <v>18.2</v>
      </c>
      <c r="F98" s="192">
        <v>1748.1</v>
      </c>
      <c r="G98" s="225">
        <v>135.5</v>
      </c>
      <c r="H98" s="226">
        <v>2355.1</v>
      </c>
      <c r="I98" s="225">
        <v>113.6</v>
      </c>
      <c r="J98" s="226">
        <v>2508.1999999999998</v>
      </c>
      <c r="K98" s="225">
        <v>251.3</v>
      </c>
      <c r="L98" s="226">
        <v>4856.1000000000004</v>
      </c>
      <c r="M98" s="225">
        <v>127.8</v>
      </c>
      <c r="N98" s="226">
        <v>3476.63</v>
      </c>
      <c r="O98" s="225">
        <v>160.94999999999999</v>
      </c>
      <c r="P98" s="744">
        <v>5089.1000000000004</v>
      </c>
      <c r="Q98" s="744">
        <v>2191.6999999999998</v>
      </c>
      <c r="R98" s="746">
        <v>2684.3</v>
      </c>
      <c r="S98" s="744">
        <v>413.77</v>
      </c>
      <c r="T98" s="226">
        <v>1014.35</v>
      </c>
      <c r="U98" s="225">
        <v>151.30000000000001</v>
      </c>
      <c r="V98" s="744">
        <v>256.89999999999998</v>
      </c>
      <c r="W98" s="746">
        <v>373.98</v>
      </c>
      <c r="X98" s="226">
        <v>264.74</v>
      </c>
      <c r="Y98" s="225">
        <v>51.27</v>
      </c>
      <c r="Z98" s="226">
        <v>43.59</v>
      </c>
      <c r="AA98" s="225">
        <v>44.33</v>
      </c>
      <c r="AB98" s="744">
        <v>54.9</v>
      </c>
      <c r="AC98" s="407">
        <v>98.51</v>
      </c>
      <c r="AD98" s="516">
        <v>72.819999999999993</v>
      </c>
      <c r="AE98" s="407">
        <v>31.64</v>
      </c>
      <c r="AF98" s="516">
        <v>33.35</v>
      </c>
    </row>
    <row r="99" spans="1:32" ht="13.5" thickBot="1" x14ac:dyDescent="0.25">
      <c r="A99" s="748"/>
      <c r="B99" s="749"/>
      <c r="C99" s="750"/>
      <c r="D99" s="707">
        <v>96.5</v>
      </c>
      <c r="E99" s="708"/>
      <c r="F99" s="707">
        <v>1883.6</v>
      </c>
      <c r="G99" s="708"/>
      <c r="H99" s="743">
        <v>2468.6999999999998</v>
      </c>
      <c r="I99" s="708"/>
      <c r="J99" s="743">
        <v>2759.5</v>
      </c>
      <c r="K99" s="708"/>
      <c r="L99" s="743">
        <v>4983.8999999999996</v>
      </c>
      <c r="M99" s="708"/>
      <c r="N99" s="743">
        <v>3637.58</v>
      </c>
      <c r="O99" s="708"/>
      <c r="P99" s="745"/>
      <c r="Q99" s="745"/>
      <c r="R99" s="747"/>
      <c r="S99" s="745"/>
      <c r="T99" s="743">
        <v>1165.6500000000001</v>
      </c>
      <c r="U99" s="708"/>
      <c r="V99" s="745"/>
      <c r="W99" s="747"/>
      <c r="X99" s="743">
        <v>316.01</v>
      </c>
      <c r="Y99" s="708"/>
      <c r="Z99" s="743">
        <v>87.92</v>
      </c>
      <c r="AA99" s="708"/>
      <c r="AB99" s="745"/>
      <c r="AC99" s="743">
        <v>171.33</v>
      </c>
      <c r="AD99" s="708"/>
      <c r="AE99" s="743">
        <v>64.989999999999995</v>
      </c>
      <c r="AF99" s="708"/>
    </row>
    <row r="100" spans="1:32" x14ac:dyDescent="0.2">
      <c r="A100" s="50" t="s">
        <v>8</v>
      </c>
      <c r="B100" s="51" t="s">
        <v>236</v>
      </c>
      <c r="C100" s="51"/>
      <c r="D100" s="106" t="s">
        <v>71</v>
      </c>
      <c r="E100" s="51" t="s">
        <v>83</v>
      </c>
      <c r="F100" s="106" t="s">
        <v>73</v>
      </c>
      <c r="G100" s="51" t="s">
        <v>84</v>
      </c>
    </row>
    <row r="101" spans="1:32" x14ac:dyDescent="0.2">
      <c r="A101" s="52" t="s">
        <v>10</v>
      </c>
      <c r="B101" s="51" t="s">
        <v>237</v>
      </c>
      <c r="C101" s="51"/>
      <c r="D101" s="51"/>
      <c r="E101" s="51"/>
      <c r="F101" s="51"/>
      <c r="G101" s="51"/>
    </row>
    <row r="102" spans="1:32" ht="13.5" thickBot="1" x14ac:dyDescent="0.25"/>
    <row r="103" spans="1:32" ht="13.5" thickBot="1" x14ac:dyDescent="0.25">
      <c r="A103" s="640" t="s">
        <v>45</v>
      </c>
      <c r="B103" s="641"/>
      <c r="C103" s="641"/>
      <c r="D103" s="641" t="s">
        <v>46</v>
      </c>
      <c r="E103" s="642"/>
    </row>
    <row r="104" spans="1:32" x14ac:dyDescent="0.2">
      <c r="A104" s="592" t="s">
        <v>105</v>
      </c>
      <c r="B104" s="593"/>
      <c r="C104" s="593"/>
      <c r="D104" s="593" t="s">
        <v>121</v>
      </c>
      <c r="E104" s="601"/>
    </row>
    <row r="105" spans="1:32" x14ac:dyDescent="0.2">
      <c r="A105" s="575" t="s">
        <v>150</v>
      </c>
      <c r="B105" s="576"/>
      <c r="C105" s="576"/>
      <c r="D105" s="576" t="s">
        <v>173</v>
      </c>
      <c r="E105" s="631"/>
    </row>
    <row r="106" spans="1:32" x14ac:dyDescent="0.2">
      <c r="A106" s="575" t="s">
        <v>215</v>
      </c>
      <c r="B106" s="576"/>
      <c r="C106" s="576"/>
      <c r="D106" s="576" t="s">
        <v>238</v>
      </c>
      <c r="E106" s="631"/>
    </row>
    <row r="107" spans="1:32" x14ac:dyDescent="0.2">
      <c r="A107" s="575" t="s">
        <v>106</v>
      </c>
      <c r="B107" s="576"/>
      <c r="C107" s="576"/>
      <c r="D107" s="576" t="s">
        <v>122</v>
      </c>
      <c r="E107" s="631"/>
    </row>
    <row r="108" spans="1:32" x14ac:dyDescent="0.2">
      <c r="A108" s="575" t="s">
        <v>216</v>
      </c>
      <c r="B108" s="576"/>
      <c r="C108" s="576"/>
      <c r="D108" s="576" t="s">
        <v>239</v>
      </c>
      <c r="E108" s="631"/>
    </row>
    <row r="109" spans="1:32" x14ac:dyDescent="0.2">
      <c r="A109" s="575" t="s">
        <v>217</v>
      </c>
      <c r="B109" s="576"/>
      <c r="C109" s="576"/>
      <c r="D109" s="576" t="s">
        <v>240</v>
      </c>
      <c r="E109" s="631"/>
    </row>
    <row r="110" spans="1:32" x14ac:dyDescent="0.2">
      <c r="A110" s="575" t="s">
        <v>25</v>
      </c>
      <c r="B110" s="576"/>
      <c r="C110" s="576"/>
      <c r="D110" s="576" t="s">
        <v>48</v>
      </c>
      <c r="E110" s="631"/>
    </row>
    <row r="111" spans="1:32" x14ac:dyDescent="0.2">
      <c r="A111" s="575" t="s">
        <v>152</v>
      </c>
      <c r="B111" s="576"/>
      <c r="C111" s="576"/>
      <c r="D111" s="576" t="s">
        <v>241</v>
      </c>
      <c r="E111" s="631"/>
    </row>
    <row r="112" spans="1:32" x14ac:dyDescent="0.2">
      <c r="A112" s="575" t="s">
        <v>219</v>
      </c>
      <c r="B112" s="576"/>
      <c r="C112" s="576"/>
      <c r="D112" s="576" t="s">
        <v>242</v>
      </c>
      <c r="E112" s="631"/>
    </row>
    <row r="113" spans="1:5" x14ac:dyDescent="0.2">
      <c r="A113" s="575" t="s">
        <v>26</v>
      </c>
      <c r="B113" s="576"/>
      <c r="C113" s="576"/>
      <c r="D113" s="576" t="s">
        <v>49</v>
      </c>
      <c r="E113" s="631"/>
    </row>
    <row r="114" spans="1:5" x14ac:dyDescent="0.2">
      <c r="A114" s="575" t="s">
        <v>220</v>
      </c>
      <c r="B114" s="576"/>
      <c r="C114" s="576"/>
      <c r="D114" s="576" t="s">
        <v>243</v>
      </c>
      <c r="E114" s="631"/>
    </row>
    <row r="115" spans="1:5" x14ac:dyDescent="0.2">
      <c r="A115" s="575" t="s">
        <v>221</v>
      </c>
      <c r="B115" s="576"/>
      <c r="C115" s="576"/>
      <c r="D115" s="576" t="s">
        <v>126</v>
      </c>
      <c r="E115" s="631"/>
    </row>
    <row r="116" spans="1:5" x14ac:dyDescent="0.2">
      <c r="A116" s="575" t="s">
        <v>222</v>
      </c>
      <c r="B116" s="576"/>
      <c r="C116" s="576"/>
      <c r="D116" s="576" t="s">
        <v>188</v>
      </c>
      <c r="E116" s="631"/>
    </row>
    <row r="117" spans="1:5" x14ac:dyDescent="0.2">
      <c r="A117" s="575" t="s">
        <v>155</v>
      </c>
      <c r="B117" s="576"/>
      <c r="C117" s="576"/>
      <c r="D117" s="576" t="s">
        <v>50</v>
      </c>
      <c r="E117" s="631"/>
    </row>
    <row r="118" spans="1:5" x14ac:dyDescent="0.2">
      <c r="A118" s="575" t="s">
        <v>223</v>
      </c>
      <c r="B118" s="576"/>
      <c r="C118" s="576"/>
      <c r="D118" s="576" t="s">
        <v>244</v>
      </c>
      <c r="E118" s="631"/>
    </row>
    <row r="119" spans="1:5" x14ac:dyDescent="0.2">
      <c r="A119" s="575" t="s">
        <v>224</v>
      </c>
      <c r="B119" s="576"/>
      <c r="C119" s="576"/>
      <c r="D119" s="576" t="s">
        <v>51</v>
      </c>
      <c r="E119" s="631"/>
    </row>
    <row r="120" spans="1:5" x14ac:dyDescent="0.2">
      <c r="A120" s="575" t="s">
        <v>28</v>
      </c>
      <c r="B120" s="576"/>
      <c r="C120" s="576"/>
      <c r="D120" s="576" t="s">
        <v>51</v>
      </c>
      <c r="E120" s="631"/>
    </row>
    <row r="121" spans="1:5" x14ac:dyDescent="0.2">
      <c r="A121" s="575" t="s">
        <v>225</v>
      </c>
      <c r="B121" s="576"/>
      <c r="C121" s="576"/>
      <c r="D121" s="576" t="s">
        <v>51</v>
      </c>
      <c r="E121" s="631"/>
    </row>
    <row r="122" spans="1:5" x14ac:dyDescent="0.2">
      <c r="A122" s="578" t="s">
        <v>388</v>
      </c>
      <c r="B122" s="579"/>
      <c r="C122" s="720"/>
      <c r="D122" s="577" t="s">
        <v>394</v>
      </c>
      <c r="E122" s="662"/>
    </row>
    <row r="123" spans="1:5" x14ac:dyDescent="0.2">
      <c r="A123" s="575" t="s">
        <v>29</v>
      </c>
      <c r="B123" s="576"/>
      <c r="C123" s="576"/>
      <c r="D123" s="576" t="s">
        <v>52</v>
      </c>
      <c r="E123" s="631"/>
    </row>
    <row r="124" spans="1:5" x14ac:dyDescent="0.2">
      <c r="A124" s="575" t="s">
        <v>226</v>
      </c>
      <c r="B124" s="576"/>
      <c r="C124" s="576"/>
      <c r="D124" s="576" t="s">
        <v>52</v>
      </c>
      <c r="E124" s="631"/>
    </row>
    <row r="125" spans="1:5" x14ac:dyDescent="0.2">
      <c r="A125" s="575" t="s">
        <v>30</v>
      </c>
      <c r="B125" s="576"/>
      <c r="C125" s="576"/>
      <c r="D125" s="576" t="s">
        <v>52</v>
      </c>
      <c r="E125" s="631"/>
    </row>
    <row r="126" spans="1:5" x14ac:dyDescent="0.2">
      <c r="A126" s="575" t="s">
        <v>31</v>
      </c>
      <c r="B126" s="576"/>
      <c r="C126" s="576"/>
      <c r="D126" s="576" t="s">
        <v>52</v>
      </c>
      <c r="E126" s="631"/>
    </row>
    <row r="127" spans="1:5" x14ac:dyDescent="0.2">
      <c r="A127" s="575" t="s">
        <v>227</v>
      </c>
      <c r="B127" s="576"/>
      <c r="C127" s="576"/>
      <c r="D127" s="576" t="s">
        <v>245</v>
      </c>
      <c r="E127" s="631"/>
    </row>
    <row r="128" spans="1:5" x14ac:dyDescent="0.2">
      <c r="A128" s="575" t="s">
        <v>228</v>
      </c>
      <c r="B128" s="576"/>
      <c r="C128" s="576"/>
      <c r="D128" s="576" t="s">
        <v>246</v>
      </c>
      <c r="E128" s="631"/>
    </row>
    <row r="129" spans="1:5" x14ac:dyDescent="0.2">
      <c r="A129" s="575" t="s">
        <v>229</v>
      </c>
      <c r="B129" s="576"/>
      <c r="C129" s="576"/>
      <c r="D129" s="576" t="s">
        <v>179</v>
      </c>
      <c r="E129" s="631"/>
    </row>
    <row r="130" spans="1:5" x14ac:dyDescent="0.2">
      <c r="A130" s="575" t="s">
        <v>230</v>
      </c>
      <c r="B130" s="576"/>
      <c r="C130" s="576"/>
      <c r="D130" s="576" t="s">
        <v>247</v>
      </c>
      <c r="E130" s="631"/>
    </row>
    <row r="131" spans="1:5" x14ac:dyDescent="0.2">
      <c r="A131" s="575" t="s">
        <v>164</v>
      </c>
      <c r="B131" s="576"/>
      <c r="C131" s="576"/>
      <c r="D131" s="576" t="s">
        <v>54</v>
      </c>
      <c r="E131" s="631"/>
    </row>
    <row r="132" spans="1:5" x14ac:dyDescent="0.2">
      <c r="A132" s="575" t="s">
        <v>231</v>
      </c>
      <c r="B132" s="576"/>
      <c r="C132" s="576"/>
      <c r="D132" s="576" t="s">
        <v>248</v>
      </c>
      <c r="E132" s="631"/>
    </row>
    <row r="133" spans="1:5" x14ac:dyDescent="0.2">
      <c r="A133" s="575" t="s">
        <v>232</v>
      </c>
      <c r="B133" s="576"/>
      <c r="C133" s="576"/>
      <c r="D133" s="576" t="s">
        <v>249</v>
      </c>
      <c r="E133" s="631"/>
    </row>
    <row r="134" spans="1:5" x14ac:dyDescent="0.2">
      <c r="A134" s="575" t="s">
        <v>38</v>
      </c>
      <c r="B134" s="576"/>
      <c r="C134" s="576"/>
      <c r="D134" s="576" t="s">
        <v>59</v>
      </c>
      <c r="E134" s="631"/>
    </row>
    <row r="135" spans="1:5" x14ac:dyDescent="0.2">
      <c r="A135" s="575" t="s">
        <v>80</v>
      </c>
      <c r="B135" s="576"/>
      <c r="C135" s="576"/>
      <c r="D135" s="576" t="s">
        <v>59</v>
      </c>
      <c r="E135" s="631"/>
    </row>
    <row r="136" spans="1:5" x14ac:dyDescent="0.2">
      <c r="A136" s="575" t="s">
        <v>39</v>
      </c>
      <c r="B136" s="576"/>
      <c r="C136" s="576"/>
      <c r="D136" s="576" t="s">
        <v>59</v>
      </c>
      <c r="E136" s="631"/>
    </row>
    <row r="137" spans="1:5" x14ac:dyDescent="0.2">
      <c r="A137" s="575" t="s">
        <v>169</v>
      </c>
      <c r="B137" s="576"/>
      <c r="C137" s="576"/>
      <c r="D137" s="576" t="s">
        <v>185</v>
      </c>
      <c r="E137" s="631"/>
    </row>
    <row r="138" spans="1:5" x14ac:dyDescent="0.2">
      <c r="A138" s="575" t="s">
        <v>233</v>
      </c>
      <c r="B138" s="576"/>
      <c r="C138" s="576"/>
      <c r="D138" s="576" t="s">
        <v>250</v>
      </c>
      <c r="E138" s="631"/>
    </row>
    <row r="139" spans="1:5" x14ac:dyDescent="0.2">
      <c r="A139" s="575" t="s">
        <v>116</v>
      </c>
      <c r="B139" s="576"/>
      <c r="C139" s="576"/>
      <c r="D139" s="576" t="s">
        <v>130</v>
      </c>
      <c r="E139" s="631"/>
    </row>
    <row r="140" spans="1:5" x14ac:dyDescent="0.2">
      <c r="A140" s="575" t="s">
        <v>40</v>
      </c>
      <c r="B140" s="576"/>
      <c r="C140" s="576"/>
      <c r="D140" s="576" t="s">
        <v>61</v>
      </c>
      <c r="E140" s="631"/>
    </row>
    <row r="141" spans="1:5" ht="13.5" thickBot="1" x14ac:dyDescent="0.25">
      <c r="A141" s="632" t="s">
        <v>234</v>
      </c>
      <c r="B141" s="633"/>
      <c r="C141" s="633"/>
      <c r="D141" s="633" t="s">
        <v>731</v>
      </c>
      <c r="E141" s="690"/>
    </row>
  </sheetData>
  <mergeCells count="217">
    <mergeCell ref="AC56:AD56"/>
    <mergeCell ref="AC99:AD99"/>
    <mergeCell ref="Y30:Z30"/>
    <mergeCell ref="A32:A35"/>
    <mergeCell ref="B32:C32"/>
    <mergeCell ref="B33:C33"/>
    <mergeCell ref="B34:C34"/>
    <mergeCell ref="B35:C35"/>
    <mergeCell ref="A36:C36"/>
    <mergeCell ref="AB98:AB99"/>
    <mergeCell ref="A29:A31"/>
    <mergeCell ref="B29:C31"/>
    <mergeCell ref="D30:E30"/>
    <mergeCell ref="F30:G30"/>
    <mergeCell ref="H30:I30"/>
    <mergeCell ref="J30:K30"/>
    <mergeCell ref="P30:Q30"/>
    <mergeCell ref="T30:U30"/>
    <mergeCell ref="V30:W30"/>
    <mergeCell ref="A37:A42"/>
    <mergeCell ref="A50:C51"/>
    <mergeCell ref="D51:E51"/>
    <mergeCell ref="F51:G51"/>
    <mergeCell ref="H51:I51"/>
    <mergeCell ref="B25:P26"/>
    <mergeCell ref="A2:P2"/>
    <mergeCell ref="A3:A5"/>
    <mergeCell ref="B3:B5"/>
    <mergeCell ref="C3:F3"/>
    <mergeCell ref="G3:K3"/>
    <mergeCell ref="L3:P3"/>
    <mergeCell ref="C4:E4"/>
    <mergeCell ref="F4:F5"/>
    <mergeCell ref="G4:G5"/>
    <mergeCell ref="H4:J4"/>
    <mergeCell ref="K4:K5"/>
    <mergeCell ref="L4:L5"/>
    <mergeCell ref="M4:O4"/>
    <mergeCell ref="P4:P5"/>
    <mergeCell ref="B37:C37"/>
    <mergeCell ref="B38:C38"/>
    <mergeCell ref="B39:C39"/>
    <mergeCell ref="B40:C40"/>
    <mergeCell ref="A44:A48"/>
    <mergeCell ref="B44:C44"/>
    <mergeCell ref="B45:C45"/>
    <mergeCell ref="B46:C46"/>
    <mergeCell ref="B47:C47"/>
    <mergeCell ref="B48:C48"/>
    <mergeCell ref="B41:C41"/>
    <mergeCell ref="B42:C42"/>
    <mergeCell ref="A43:C43"/>
    <mergeCell ref="Z56:AA56"/>
    <mergeCell ref="A58:C58"/>
    <mergeCell ref="A59:C59"/>
    <mergeCell ref="A49:C49"/>
    <mergeCell ref="A55:C57"/>
    <mergeCell ref="D56:E56"/>
    <mergeCell ref="F56:G56"/>
    <mergeCell ref="H56:I56"/>
    <mergeCell ref="J56:K56"/>
    <mergeCell ref="L56:M56"/>
    <mergeCell ref="J51:K51"/>
    <mergeCell ref="P51:Q51"/>
    <mergeCell ref="T51:U51"/>
    <mergeCell ref="V51:W51"/>
    <mergeCell ref="Y51:Z51"/>
    <mergeCell ref="AA51:AB51"/>
    <mergeCell ref="L50:L51"/>
    <mergeCell ref="M50:M51"/>
    <mergeCell ref="N50:N51"/>
    <mergeCell ref="O50:O51"/>
    <mergeCell ref="R50:R51"/>
    <mergeCell ref="S50:S51"/>
    <mergeCell ref="X50:X51"/>
    <mergeCell ref="A60:C60"/>
    <mergeCell ref="A61:C61"/>
    <mergeCell ref="A62:C62"/>
    <mergeCell ref="A63:C63"/>
    <mergeCell ref="A64:C64"/>
    <mergeCell ref="A65:C65"/>
    <mergeCell ref="N56:O56"/>
    <mergeCell ref="T56:U56"/>
    <mergeCell ref="X56:Y56"/>
    <mergeCell ref="A72:C72"/>
    <mergeCell ref="A73:C73"/>
    <mergeCell ref="A74:C74"/>
    <mergeCell ref="A75:C75"/>
    <mergeCell ref="A77:C77"/>
    <mergeCell ref="A78:C78"/>
    <mergeCell ref="A66:C66"/>
    <mergeCell ref="A67:C67"/>
    <mergeCell ref="A68:C68"/>
    <mergeCell ref="A69:C69"/>
    <mergeCell ref="A70:C70"/>
    <mergeCell ref="A71:C71"/>
    <mergeCell ref="A76:C76"/>
    <mergeCell ref="A85:C85"/>
    <mergeCell ref="A86:C86"/>
    <mergeCell ref="A87:C87"/>
    <mergeCell ref="A88:C88"/>
    <mergeCell ref="A89:C89"/>
    <mergeCell ref="A90:C90"/>
    <mergeCell ref="A79:C79"/>
    <mergeCell ref="A80:C80"/>
    <mergeCell ref="A81:C81"/>
    <mergeCell ref="A82:C82"/>
    <mergeCell ref="A83:C83"/>
    <mergeCell ref="A84:C84"/>
    <mergeCell ref="A97:C97"/>
    <mergeCell ref="A98:C99"/>
    <mergeCell ref="P98:P99"/>
    <mergeCell ref="Q98:Q99"/>
    <mergeCell ref="R98:R99"/>
    <mergeCell ref="S98:S99"/>
    <mergeCell ref="A91:C91"/>
    <mergeCell ref="A92:C92"/>
    <mergeCell ref="A93:C93"/>
    <mergeCell ref="A94:C94"/>
    <mergeCell ref="A95:C95"/>
    <mergeCell ref="A96:C96"/>
    <mergeCell ref="X99:Y99"/>
    <mergeCell ref="Z99:AA99"/>
    <mergeCell ref="A103:C103"/>
    <mergeCell ref="D103:E103"/>
    <mergeCell ref="A104:C104"/>
    <mergeCell ref="D104:E104"/>
    <mergeCell ref="V98:V99"/>
    <mergeCell ref="W98:W99"/>
    <mergeCell ref="D99:E99"/>
    <mergeCell ref="F99:G99"/>
    <mergeCell ref="H99:I99"/>
    <mergeCell ref="J99:K99"/>
    <mergeCell ref="L99:M99"/>
    <mergeCell ref="N99:O99"/>
    <mergeCell ref="T99:U99"/>
    <mergeCell ref="A108:C108"/>
    <mergeCell ref="D108:E108"/>
    <mergeCell ref="A109:C109"/>
    <mergeCell ref="D109:E109"/>
    <mergeCell ref="A110:C110"/>
    <mergeCell ref="D110:E110"/>
    <mergeCell ref="A105:C105"/>
    <mergeCell ref="D105:E105"/>
    <mergeCell ref="A106:C106"/>
    <mergeCell ref="D106:E106"/>
    <mergeCell ref="A107:C107"/>
    <mergeCell ref="D107:E107"/>
    <mergeCell ref="A114:C114"/>
    <mergeCell ref="D114:E114"/>
    <mergeCell ref="A115:C115"/>
    <mergeCell ref="D115:E115"/>
    <mergeCell ref="A116:C116"/>
    <mergeCell ref="D116:E116"/>
    <mergeCell ref="A111:C111"/>
    <mergeCell ref="D111:E111"/>
    <mergeCell ref="A112:C112"/>
    <mergeCell ref="D112:E112"/>
    <mergeCell ref="A113:C113"/>
    <mergeCell ref="D113:E113"/>
    <mergeCell ref="A120:C120"/>
    <mergeCell ref="D120:E120"/>
    <mergeCell ref="A121:C121"/>
    <mergeCell ref="D121:E121"/>
    <mergeCell ref="A123:C123"/>
    <mergeCell ref="D123:E123"/>
    <mergeCell ref="A117:C117"/>
    <mergeCell ref="D117:E117"/>
    <mergeCell ref="A118:C118"/>
    <mergeCell ref="D118:E118"/>
    <mergeCell ref="A119:C119"/>
    <mergeCell ref="D119:E119"/>
    <mergeCell ref="A122:C122"/>
    <mergeCell ref="D122:E122"/>
    <mergeCell ref="D128:E128"/>
    <mergeCell ref="A129:C129"/>
    <mergeCell ref="D129:E129"/>
    <mergeCell ref="A124:C124"/>
    <mergeCell ref="D124:E124"/>
    <mergeCell ref="A125:C125"/>
    <mergeCell ref="D125:E125"/>
    <mergeCell ref="A126:C126"/>
    <mergeCell ref="D126:E126"/>
    <mergeCell ref="A140:C140"/>
    <mergeCell ref="D140:E140"/>
    <mergeCell ref="A141:C141"/>
    <mergeCell ref="D141:E141"/>
    <mergeCell ref="A136:C136"/>
    <mergeCell ref="D136:E136"/>
    <mergeCell ref="A137:C137"/>
    <mergeCell ref="D137:E137"/>
    <mergeCell ref="A138:C138"/>
    <mergeCell ref="D138:E138"/>
    <mergeCell ref="AA30:AB30"/>
    <mergeCell ref="D29:AB29"/>
    <mergeCell ref="A28:AB28"/>
    <mergeCell ref="AE56:AF56"/>
    <mergeCell ref="AE99:AF99"/>
    <mergeCell ref="D55:AF55"/>
    <mergeCell ref="A54:AF54"/>
    <mergeCell ref="A139:C139"/>
    <mergeCell ref="D139:E139"/>
    <mergeCell ref="A133:C133"/>
    <mergeCell ref="D133:E133"/>
    <mergeCell ref="A134:C134"/>
    <mergeCell ref="D134:E134"/>
    <mergeCell ref="A135:C135"/>
    <mergeCell ref="D135:E135"/>
    <mergeCell ref="A130:C130"/>
    <mergeCell ref="D130:E130"/>
    <mergeCell ref="A131:C131"/>
    <mergeCell ref="D131:E131"/>
    <mergeCell ref="A132:C132"/>
    <mergeCell ref="D132:E132"/>
    <mergeCell ref="A127:C127"/>
    <mergeCell ref="D127:E127"/>
    <mergeCell ref="A128:C128"/>
  </mergeCells>
  <pageMargins left="0.75" right="0.75" top="1" bottom="1" header="0" footer="0"/>
  <pageSetup orientation="portrait" horizontalDpi="300" verticalDpi="300" r:id="rId1"/>
  <headerFooter alignWithMargins="0"/>
  <ignoredErrors>
    <ignoredError sqref="A25 A10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36"/>
  <sheetViews>
    <sheetView showGridLines="0" workbookViewId="0"/>
  </sheetViews>
  <sheetFormatPr baseColWidth="10" defaultRowHeight="12.75" x14ac:dyDescent="0.2"/>
  <cols>
    <col min="1" max="1" width="12.5703125" customWidth="1"/>
    <col min="2" max="2" width="8.5703125" customWidth="1"/>
    <col min="3" max="4" width="8" customWidth="1"/>
    <col min="5" max="5" width="8.7109375" customWidth="1"/>
    <col min="6" max="6" width="8" customWidth="1"/>
    <col min="7" max="7" width="7.85546875" customWidth="1"/>
    <col min="8" max="9" width="8.140625" customWidth="1"/>
    <col min="10" max="10" width="8.7109375" customWidth="1"/>
    <col min="11" max="11" width="7.85546875" customWidth="1"/>
    <col min="12" max="12" width="8.28515625" customWidth="1"/>
    <col min="13" max="13" width="8" customWidth="1"/>
    <col min="14" max="14" width="8.140625" customWidth="1"/>
    <col min="15" max="15" width="9" customWidth="1"/>
    <col min="16" max="17" width="7.85546875" customWidth="1"/>
    <col min="18" max="18" width="6.7109375" customWidth="1"/>
    <col min="19" max="19" width="7.85546875" customWidth="1"/>
    <col min="20" max="20" width="6.5703125" customWidth="1"/>
    <col min="21" max="21" width="7.85546875" customWidth="1"/>
    <col min="22" max="22" width="6.7109375" customWidth="1"/>
    <col min="23" max="23" width="7.85546875" customWidth="1"/>
    <col min="24" max="24" width="6.7109375" customWidth="1"/>
    <col min="25" max="25" width="7.85546875" customWidth="1"/>
    <col min="26" max="26" width="6.7109375" customWidth="1"/>
    <col min="27" max="27" width="7.85546875" customWidth="1"/>
    <col min="28" max="28" width="6.5703125" customWidth="1"/>
    <col min="29" max="29" width="7.85546875" customWidth="1"/>
    <col min="30" max="30" width="6.7109375" customWidth="1"/>
    <col min="31" max="31" width="7.85546875" customWidth="1"/>
    <col min="32" max="32" width="6.5703125" customWidth="1"/>
    <col min="33" max="33" width="7.85546875" customWidth="1"/>
    <col min="34" max="34" width="6.5703125" customWidth="1"/>
    <col min="35" max="37" width="7.85546875" customWidth="1"/>
    <col min="38" max="39" width="9" customWidth="1"/>
  </cols>
  <sheetData>
    <row r="1" spans="1:16" ht="13.5" thickBot="1" x14ac:dyDescent="0.25"/>
    <row r="2" spans="1:16" ht="13.5" thickBot="1" x14ac:dyDescent="0.25">
      <c r="A2" s="595" t="s">
        <v>251</v>
      </c>
      <c r="B2" s="596"/>
      <c r="C2" s="596"/>
      <c r="D2" s="596"/>
      <c r="E2" s="596"/>
      <c r="F2" s="596"/>
      <c r="G2" s="596"/>
      <c r="H2" s="596"/>
      <c r="I2" s="596"/>
      <c r="J2" s="596"/>
      <c r="K2" s="596"/>
      <c r="L2" s="596"/>
      <c r="M2" s="596"/>
      <c r="N2" s="596"/>
      <c r="O2" s="596"/>
      <c r="P2" s="597"/>
    </row>
    <row r="3" spans="1:16" x14ac:dyDescent="0.2">
      <c r="A3" s="613" t="s">
        <v>0</v>
      </c>
      <c r="B3" s="616" t="s">
        <v>1</v>
      </c>
      <c r="C3" s="621" t="s">
        <v>2</v>
      </c>
      <c r="D3" s="619"/>
      <c r="E3" s="619"/>
      <c r="F3" s="620"/>
      <c r="G3" s="621" t="s">
        <v>3</v>
      </c>
      <c r="H3" s="619"/>
      <c r="I3" s="619"/>
      <c r="J3" s="619"/>
      <c r="K3" s="620"/>
      <c r="L3" s="621" t="s">
        <v>828</v>
      </c>
      <c r="M3" s="619"/>
      <c r="N3" s="619"/>
      <c r="O3" s="619"/>
      <c r="P3" s="620"/>
    </row>
    <row r="4" spans="1:16" x14ac:dyDescent="0.2">
      <c r="A4" s="614"/>
      <c r="B4" s="617"/>
      <c r="C4" s="681" t="s">
        <v>4</v>
      </c>
      <c r="D4" s="622"/>
      <c r="E4" s="623"/>
      <c r="F4" s="624" t="s">
        <v>726</v>
      </c>
      <c r="G4" s="626" t="s">
        <v>1</v>
      </c>
      <c r="H4" s="628" t="s">
        <v>4</v>
      </c>
      <c r="I4" s="622"/>
      <c r="J4" s="623"/>
      <c r="K4" s="624" t="s">
        <v>726</v>
      </c>
      <c r="L4" s="626" t="s">
        <v>1</v>
      </c>
      <c r="M4" s="628" t="s">
        <v>4</v>
      </c>
      <c r="N4" s="622"/>
      <c r="O4" s="623"/>
      <c r="P4" s="624" t="s">
        <v>726</v>
      </c>
    </row>
    <row r="5" spans="1:16" ht="27" customHeight="1" thickBot="1" x14ac:dyDescent="0.25">
      <c r="A5" s="615"/>
      <c r="B5" s="618"/>
      <c r="C5" s="124" t="s">
        <v>5</v>
      </c>
      <c r="D5" s="113" t="s">
        <v>729</v>
      </c>
      <c r="E5" s="113" t="s">
        <v>7</v>
      </c>
      <c r="F5" s="625"/>
      <c r="G5" s="627"/>
      <c r="H5" s="117" t="s">
        <v>5</v>
      </c>
      <c r="I5" s="115" t="s">
        <v>729</v>
      </c>
      <c r="J5" s="113" t="s">
        <v>7</v>
      </c>
      <c r="K5" s="625"/>
      <c r="L5" s="627"/>
      <c r="M5" s="117" t="s">
        <v>5</v>
      </c>
      <c r="N5" s="113" t="s">
        <v>729</v>
      </c>
      <c r="O5" s="113" t="s">
        <v>7</v>
      </c>
      <c r="P5" s="625"/>
    </row>
    <row r="6" spans="1:16" x14ac:dyDescent="0.2">
      <c r="A6" s="78">
        <v>1998</v>
      </c>
      <c r="B6" s="378">
        <v>1648.7</v>
      </c>
      <c r="C6" s="35">
        <v>602.20000000000005</v>
      </c>
      <c r="D6" s="36" t="s">
        <v>132</v>
      </c>
      <c r="E6" s="36" t="s">
        <v>132</v>
      </c>
      <c r="F6" s="233">
        <v>1046.5</v>
      </c>
      <c r="G6" s="129" t="s">
        <v>132</v>
      </c>
      <c r="H6" s="36" t="s">
        <v>132</v>
      </c>
      <c r="I6" s="36" t="s">
        <v>132</v>
      </c>
      <c r="J6" s="234" t="s">
        <v>132</v>
      </c>
      <c r="K6" s="97" t="s">
        <v>132</v>
      </c>
      <c r="L6" s="129" t="s">
        <v>132</v>
      </c>
      <c r="M6" s="36" t="s">
        <v>132</v>
      </c>
      <c r="N6" s="36" t="s">
        <v>132</v>
      </c>
      <c r="O6" s="234" t="s">
        <v>132</v>
      </c>
      <c r="P6" s="97" t="s">
        <v>132</v>
      </c>
    </row>
    <row r="7" spans="1:16" x14ac:dyDescent="0.2">
      <c r="A7" s="37">
        <v>1999</v>
      </c>
      <c r="B7" s="379">
        <v>1756.9</v>
      </c>
      <c r="C7" s="43">
        <v>360</v>
      </c>
      <c r="D7" s="33" t="s">
        <v>132</v>
      </c>
      <c r="E7" s="33" t="s">
        <v>132</v>
      </c>
      <c r="F7" s="42">
        <v>1396.9</v>
      </c>
      <c r="G7" s="498" t="s">
        <v>132</v>
      </c>
      <c r="H7" s="33" t="s">
        <v>132</v>
      </c>
      <c r="I7" s="33" t="s">
        <v>132</v>
      </c>
      <c r="J7" s="235" t="s">
        <v>132</v>
      </c>
      <c r="K7" s="34" t="s">
        <v>132</v>
      </c>
      <c r="L7" s="128" t="s">
        <v>132</v>
      </c>
      <c r="M7" s="40" t="s">
        <v>132</v>
      </c>
      <c r="N7" s="33" t="s">
        <v>132</v>
      </c>
      <c r="O7" s="235" t="s">
        <v>132</v>
      </c>
      <c r="P7" s="99" t="s">
        <v>132</v>
      </c>
    </row>
    <row r="8" spans="1:16" x14ac:dyDescent="0.2">
      <c r="A8" s="37">
        <v>2000</v>
      </c>
      <c r="B8" s="379">
        <v>1719.4</v>
      </c>
      <c r="C8" s="43">
        <v>475.4</v>
      </c>
      <c r="D8" s="33" t="s">
        <v>132</v>
      </c>
      <c r="E8" s="33" t="s">
        <v>132</v>
      </c>
      <c r="F8" s="42">
        <v>1244</v>
      </c>
      <c r="G8" s="498">
        <v>49.6</v>
      </c>
      <c r="H8" s="46">
        <v>49.6</v>
      </c>
      <c r="I8" s="33" t="s">
        <v>132</v>
      </c>
      <c r="J8" s="235" t="s">
        <v>132</v>
      </c>
      <c r="K8" s="34" t="s">
        <v>132</v>
      </c>
      <c r="L8" s="130">
        <v>1669.8</v>
      </c>
      <c r="M8" s="41">
        <v>425.8</v>
      </c>
      <c r="N8" s="33" t="s">
        <v>132</v>
      </c>
      <c r="O8" s="235" t="s">
        <v>132</v>
      </c>
      <c r="P8" s="42">
        <v>1244</v>
      </c>
    </row>
    <row r="9" spans="1:16" x14ac:dyDescent="0.2">
      <c r="A9" s="37">
        <v>2001</v>
      </c>
      <c r="B9" s="379">
        <v>3364.8</v>
      </c>
      <c r="C9" s="43">
        <v>760</v>
      </c>
      <c r="D9" s="33" t="s">
        <v>132</v>
      </c>
      <c r="E9" s="33" t="s">
        <v>132</v>
      </c>
      <c r="F9" s="42">
        <v>2604.8000000000002</v>
      </c>
      <c r="G9" s="498">
        <v>95.9</v>
      </c>
      <c r="H9" s="46">
        <v>95.9</v>
      </c>
      <c r="I9" s="33" t="s">
        <v>132</v>
      </c>
      <c r="J9" s="235" t="s">
        <v>132</v>
      </c>
      <c r="K9" s="34" t="s">
        <v>132</v>
      </c>
      <c r="L9" s="130">
        <v>3268.9</v>
      </c>
      <c r="M9" s="41">
        <v>664.1</v>
      </c>
      <c r="N9" s="33" t="s">
        <v>132</v>
      </c>
      <c r="O9" s="235" t="s">
        <v>132</v>
      </c>
      <c r="P9" s="42">
        <v>2604.8000000000002</v>
      </c>
    </row>
    <row r="10" spans="1:16" x14ac:dyDescent="0.2">
      <c r="A10" s="37">
        <v>2002</v>
      </c>
      <c r="B10" s="379">
        <v>3928.78</v>
      </c>
      <c r="C10" s="43">
        <v>1037.23</v>
      </c>
      <c r="D10" s="33" t="s">
        <v>132</v>
      </c>
      <c r="E10" s="33" t="s">
        <v>132</v>
      </c>
      <c r="F10" s="42">
        <v>2891.55</v>
      </c>
      <c r="G10" s="498">
        <v>101.9</v>
      </c>
      <c r="H10" s="46">
        <v>101.9</v>
      </c>
      <c r="I10" s="33" t="s">
        <v>132</v>
      </c>
      <c r="J10" s="235" t="s">
        <v>132</v>
      </c>
      <c r="K10" s="34" t="s">
        <v>132</v>
      </c>
      <c r="L10" s="130">
        <v>3826.88</v>
      </c>
      <c r="M10" s="39">
        <v>935.33</v>
      </c>
      <c r="N10" s="33" t="s">
        <v>132</v>
      </c>
      <c r="O10" s="235" t="s">
        <v>132</v>
      </c>
      <c r="P10" s="42">
        <v>2891.55</v>
      </c>
    </row>
    <row r="11" spans="1:16" x14ac:dyDescent="0.2">
      <c r="A11" s="37">
        <v>2003</v>
      </c>
      <c r="B11" s="379">
        <v>4055.04</v>
      </c>
      <c r="C11" s="43">
        <v>779.29</v>
      </c>
      <c r="D11" s="33" t="s">
        <v>132</v>
      </c>
      <c r="E11" s="33" t="s">
        <v>132</v>
      </c>
      <c r="F11" s="42">
        <v>3275.75</v>
      </c>
      <c r="G11" s="498">
        <v>131.09</v>
      </c>
      <c r="H11" s="46">
        <v>119.29</v>
      </c>
      <c r="I11" s="33" t="s">
        <v>132</v>
      </c>
      <c r="J11" s="235" t="s">
        <v>132</v>
      </c>
      <c r="K11" s="44">
        <v>11.8</v>
      </c>
      <c r="L11" s="130">
        <v>3923.95</v>
      </c>
      <c r="M11" s="39">
        <v>660</v>
      </c>
      <c r="N11" s="33" t="s">
        <v>132</v>
      </c>
      <c r="O11" s="235" t="s">
        <v>132</v>
      </c>
      <c r="P11" s="42">
        <v>3263.95</v>
      </c>
    </row>
    <row r="12" spans="1:16" x14ac:dyDescent="0.2">
      <c r="A12" s="37">
        <v>2004</v>
      </c>
      <c r="B12" s="379">
        <v>2456.89</v>
      </c>
      <c r="C12" s="43">
        <v>959.13</v>
      </c>
      <c r="D12" s="33" t="s">
        <v>132</v>
      </c>
      <c r="E12" s="33" t="s">
        <v>132</v>
      </c>
      <c r="F12" s="42">
        <v>1497.76</v>
      </c>
      <c r="G12" s="498">
        <v>147</v>
      </c>
      <c r="H12" s="46">
        <v>137</v>
      </c>
      <c r="I12" s="33" t="s">
        <v>132</v>
      </c>
      <c r="J12" s="235" t="s">
        <v>132</v>
      </c>
      <c r="K12" s="44">
        <v>10</v>
      </c>
      <c r="L12" s="130">
        <v>2309.89</v>
      </c>
      <c r="M12" s="39">
        <v>822.13</v>
      </c>
      <c r="N12" s="33" t="s">
        <v>132</v>
      </c>
      <c r="O12" s="235" t="s">
        <v>132</v>
      </c>
      <c r="P12" s="42">
        <v>1487.76</v>
      </c>
    </row>
    <row r="13" spans="1:16" x14ac:dyDescent="0.2">
      <c r="A13" s="37">
        <v>2005</v>
      </c>
      <c r="B13" s="379">
        <v>2993.65</v>
      </c>
      <c r="C13" s="43">
        <v>489.4</v>
      </c>
      <c r="D13" s="33" t="s">
        <v>132</v>
      </c>
      <c r="E13" s="33" t="s">
        <v>132</v>
      </c>
      <c r="F13" s="42">
        <v>2504.25</v>
      </c>
      <c r="G13" s="498">
        <v>125</v>
      </c>
      <c r="H13" s="46">
        <v>125</v>
      </c>
      <c r="I13" s="33" t="s">
        <v>132</v>
      </c>
      <c r="J13" s="235" t="s">
        <v>132</v>
      </c>
      <c r="K13" s="286" t="s">
        <v>848</v>
      </c>
      <c r="L13" s="130">
        <v>2868.65</v>
      </c>
      <c r="M13" s="39">
        <v>364.4</v>
      </c>
      <c r="N13" s="33" t="s">
        <v>132</v>
      </c>
      <c r="O13" s="235" t="s">
        <v>132</v>
      </c>
      <c r="P13" s="42">
        <v>2504.25</v>
      </c>
    </row>
    <row r="14" spans="1:16" x14ac:dyDescent="0.2">
      <c r="A14" s="37">
        <v>2006</v>
      </c>
      <c r="B14" s="379">
        <v>2303.9</v>
      </c>
      <c r="C14" s="43">
        <v>455.4</v>
      </c>
      <c r="D14" s="33" t="s">
        <v>132</v>
      </c>
      <c r="E14" s="33" t="s">
        <v>132</v>
      </c>
      <c r="F14" s="42">
        <v>1848.5</v>
      </c>
      <c r="G14" s="498">
        <v>88.9</v>
      </c>
      <c r="H14" s="46">
        <v>77.099999999999994</v>
      </c>
      <c r="I14" s="33" t="s">
        <v>132</v>
      </c>
      <c r="J14" s="235" t="s">
        <v>132</v>
      </c>
      <c r="K14" s="44">
        <v>11.8</v>
      </c>
      <c r="L14" s="130">
        <v>2215</v>
      </c>
      <c r="M14" s="39">
        <v>378.3</v>
      </c>
      <c r="N14" s="33" t="s">
        <v>132</v>
      </c>
      <c r="O14" s="235" t="s">
        <v>132</v>
      </c>
      <c r="P14" s="42">
        <v>1836.7</v>
      </c>
    </row>
    <row r="15" spans="1:16" x14ac:dyDescent="0.2">
      <c r="A15" s="37">
        <v>2007</v>
      </c>
      <c r="B15" s="379">
        <v>2980.38</v>
      </c>
      <c r="C15" s="43">
        <v>897.28</v>
      </c>
      <c r="D15" s="33" t="s">
        <v>132</v>
      </c>
      <c r="E15" s="33" t="s">
        <v>132</v>
      </c>
      <c r="F15" s="42">
        <v>2083.1</v>
      </c>
      <c r="G15" s="498">
        <v>85.6</v>
      </c>
      <c r="H15" s="46">
        <v>85.6</v>
      </c>
      <c r="I15" s="33" t="s">
        <v>132</v>
      </c>
      <c r="J15" s="235" t="s">
        <v>132</v>
      </c>
      <c r="K15" s="286" t="s">
        <v>848</v>
      </c>
      <c r="L15" s="130">
        <v>2894.78</v>
      </c>
      <c r="M15" s="39">
        <v>811.68</v>
      </c>
      <c r="N15" s="33" t="s">
        <v>132</v>
      </c>
      <c r="O15" s="235" t="s">
        <v>132</v>
      </c>
      <c r="P15" s="42">
        <v>2083.1</v>
      </c>
    </row>
    <row r="16" spans="1:16" x14ac:dyDescent="0.2">
      <c r="A16" s="37">
        <v>2008</v>
      </c>
      <c r="B16" s="379">
        <v>1042.9000000000001</v>
      </c>
      <c r="C16" s="43">
        <v>82.8</v>
      </c>
      <c r="D16" s="33" t="s">
        <v>132</v>
      </c>
      <c r="E16" s="33" t="s">
        <v>132</v>
      </c>
      <c r="F16" s="42">
        <v>960.1</v>
      </c>
      <c r="G16" s="498">
        <v>76.8</v>
      </c>
      <c r="H16" s="46">
        <v>76.8</v>
      </c>
      <c r="I16" s="33" t="s">
        <v>132</v>
      </c>
      <c r="J16" s="235" t="s">
        <v>132</v>
      </c>
      <c r="K16" s="286" t="s">
        <v>848</v>
      </c>
      <c r="L16" s="130">
        <v>966.1</v>
      </c>
      <c r="M16" s="39">
        <v>6</v>
      </c>
      <c r="N16" s="33" t="s">
        <v>132</v>
      </c>
      <c r="O16" s="235" t="s">
        <v>132</v>
      </c>
      <c r="P16" s="42">
        <v>960.1</v>
      </c>
    </row>
    <row r="17" spans="1:35" x14ac:dyDescent="0.2">
      <c r="A17" s="37">
        <v>2009</v>
      </c>
      <c r="B17" s="379">
        <v>1577.17</v>
      </c>
      <c r="C17" s="43">
        <v>62.37</v>
      </c>
      <c r="D17" s="33" t="s">
        <v>132</v>
      </c>
      <c r="E17" s="33" t="s">
        <v>132</v>
      </c>
      <c r="F17" s="42">
        <v>1514.8</v>
      </c>
      <c r="G17" s="498">
        <v>52.7</v>
      </c>
      <c r="H17" s="46">
        <v>52.7</v>
      </c>
      <c r="I17" s="33" t="s">
        <v>132</v>
      </c>
      <c r="J17" s="235" t="s">
        <v>132</v>
      </c>
      <c r="K17" s="286" t="s">
        <v>848</v>
      </c>
      <c r="L17" s="130">
        <v>1524.47</v>
      </c>
      <c r="M17" s="39">
        <v>9.67</v>
      </c>
      <c r="N17" s="202" t="s">
        <v>848</v>
      </c>
      <c r="O17" s="235">
        <v>9.67</v>
      </c>
      <c r="P17" s="42">
        <v>1514.8</v>
      </c>
    </row>
    <row r="18" spans="1:35" x14ac:dyDescent="0.2">
      <c r="A18" s="37">
        <v>2010</v>
      </c>
      <c r="B18" s="379">
        <v>2220.15</v>
      </c>
      <c r="C18" s="43">
        <v>52.95</v>
      </c>
      <c r="D18" s="33" t="s">
        <v>132</v>
      </c>
      <c r="E18" s="33" t="s">
        <v>132</v>
      </c>
      <c r="F18" s="42">
        <v>2167.1999999999998</v>
      </c>
      <c r="G18" s="128">
        <v>52.5</v>
      </c>
      <c r="H18" s="41">
        <v>52.5</v>
      </c>
      <c r="I18" s="33" t="s">
        <v>132</v>
      </c>
      <c r="J18" s="40" t="s">
        <v>132</v>
      </c>
      <c r="K18" s="286" t="s">
        <v>848</v>
      </c>
      <c r="L18" s="130">
        <v>2167.65</v>
      </c>
      <c r="M18" s="39">
        <v>0.45</v>
      </c>
      <c r="N18" s="202" t="s">
        <v>848</v>
      </c>
      <c r="O18" s="235">
        <v>0.45</v>
      </c>
      <c r="P18" s="42">
        <v>2167.1999999999998</v>
      </c>
    </row>
    <row r="19" spans="1:35" x14ac:dyDescent="0.2">
      <c r="A19" s="37">
        <v>2011</v>
      </c>
      <c r="B19" s="379">
        <v>499.57</v>
      </c>
      <c r="C19" s="519">
        <v>267.77</v>
      </c>
      <c r="D19" s="39">
        <v>234.13</v>
      </c>
      <c r="E19" s="39">
        <v>33.64</v>
      </c>
      <c r="F19" s="42">
        <v>231.8</v>
      </c>
      <c r="G19" s="130">
        <v>54.2</v>
      </c>
      <c r="H19" s="39">
        <v>30.9</v>
      </c>
      <c r="I19" s="39">
        <v>10.73</v>
      </c>
      <c r="J19" s="39">
        <v>20.170000000000002</v>
      </c>
      <c r="K19" s="42">
        <v>23.29</v>
      </c>
      <c r="L19" s="130">
        <v>445.34</v>
      </c>
      <c r="M19" s="39">
        <v>236.87</v>
      </c>
      <c r="N19" s="39">
        <v>223.4</v>
      </c>
      <c r="O19" s="39">
        <v>13.47</v>
      </c>
      <c r="P19" s="42">
        <v>208.47</v>
      </c>
    </row>
    <row r="20" spans="1:35" x14ac:dyDescent="0.2">
      <c r="A20" s="37">
        <v>2012</v>
      </c>
      <c r="B20" s="379">
        <v>1612.42</v>
      </c>
      <c r="C20" s="519">
        <v>250.51</v>
      </c>
      <c r="D20" s="39">
        <v>216.1</v>
      </c>
      <c r="E20" s="39">
        <v>34.409999999999997</v>
      </c>
      <c r="F20" s="42">
        <v>1361.91</v>
      </c>
      <c r="G20" s="130">
        <v>12.61</v>
      </c>
      <c r="H20" s="39">
        <v>11.1</v>
      </c>
      <c r="I20" s="39">
        <v>3.6</v>
      </c>
      <c r="J20" s="39">
        <v>7.5</v>
      </c>
      <c r="K20" s="42">
        <v>1.51</v>
      </c>
      <c r="L20" s="130">
        <v>1599.81</v>
      </c>
      <c r="M20" s="39">
        <v>239.41</v>
      </c>
      <c r="N20" s="39">
        <v>212.5</v>
      </c>
      <c r="O20" s="39">
        <v>26.91</v>
      </c>
      <c r="P20" s="42">
        <v>1360.4</v>
      </c>
    </row>
    <row r="21" spans="1:35" x14ac:dyDescent="0.2">
      <c r="A21" s="37">
        <v>2013</v>
      </c>
      <c r="B21" s="379">
        <v>2168.75</v>
      </c>
      <c r="C21" s="519">
        <v>217.77</v>
      </c>
      <c r="D21" s="202" t="s">
        <v>848</v>
      </c>
      <c r="E21" s="39">
        <v>217.77</v>
      </c>
      <c r="F21" s="42">
        <v>1950.98</v>
      </c>
      <c r="G21" s="130">
        <v>49.7</v>
      </c>
      <c r="H21" s="39">
        <v>10.36</v>
      </c>
      <c r="I21" s="202" t="s">
        <v>848</v>
      </c>
      <c r="J21" s="39">
        <v>10.36</v>
      </c>
      <c r="K21" s="42">
        <v>39.340000000000003</v>
      </c>
      <c r="L21" s="130">
        <v>2119.0500000000002</v>
      </c>
      <c r="M21" s="39">
        <v>207.41</v>
      </c>
      <c r="N21" s="202" t="s">
        <v>848</v>
      </c>
      <c r="O21" s="39">
        <v>207.41</v>
      </c>
      <c r="P21" s="42">
        <v>1911.64</v>
      </c>
    </row>
    <row r="22" spans="1:35" x14ac:dyDescent="0.2">
      <c r="A22" s="37">
        <v>2014</v>
      </c>
      <c r="B22" s="379">
        <v>2307.89</v>
      </c>
      <c r="C22" s="519">
        <v>210.03</v>
      </c>
      <c r="D22" s="202" t="s">
        <v>848</v>
      </c>
      <c r="E22" s="39">
        <v>210.03</v>
      </c>
      <c r="F22" s="42">
        <v>2097.86</v>
      </c>
      <c r="G22" s="130">
        <v>14.93</v>
      </c>
      <c r="H22" s="39">
        <v>4.63</v>
      </c>
      <c r="I22" s="202" t="s">
        <v>848</v>
      </c>
      <c r="J22" s="39">
        <v>4.63</v>
      </c>
      <c r="K22" s="42">
        <v>10.3</v>
      </c>
      <c r="L22" s="130">
        <v>2292.96</v>
      </c>
      <c r="M22" s="39">
        <v>205.4</v>
      </c>
      <c r="N22" s="202" t="s">
        <v>848</v>
      </c>
      <c r="O22" s="39">
        <v>205.4</v>
      </c>
      <c r="P22" s="42">
        <v>2087.56</v>
      </c>
    </row>
    <row r="23" spans="1:35" ht="13.5" customHeight="1" thickBot="1" x14ac:dyDescent="0.25">
      <c r="A23" s="365">
        <v>2015</v>
      </c>
      <c r="B23" s="381">
        <v>168.61</v>
      </c>
      <c r="C23" s="520">
        <v>4.66</v>
      </c>
      <c r="D23" s="416" t="s">
        <v>848</v>
      </c>
      <c r="E23" s="402">
        <v>4.66</v>
      </c>
      <c r="F23" s="203">
        <v>163.95</v>
      </c>
      <c r="G23" s="521">
        <v>20.79</v>
      </c>
      <c r="H23" s="402">
        <v>3.81</v>
      </c>
      <c r="I23" s="416" t="s">
        <v>848</v>
      </c>
      <c r="J23" s="402">
        <v>3.81</v>
      </c>
      <c r="K23" s="203">
        <v>16.98</v>
      </c>
      <c r="L23" s="521">
        <v>147.82</v>
      </c>
      <c r="M23" s="402">
        <v>0.85</v>
      </c>
      <c r="N23" s="416" t="s">
        <v>848</v>
      </c>
      <c r="O23" s="402">
        <v>0.85</v>
      </c>
      <c r="P23" s="203">
        <v>146.97</v>
      </c>
    </row>
    <row r="24" spans="1:35" x14ac:dyDescent="0.2">
      <c r="A24" s="50" t="s">
        <v>8</v>
      </c>
      <c r="B24" s="51" t="s">
        <v>236</v>
      </c>
      <c r="C24" s="66"/>
      <c r="D24" s="50" t="s">
        <v>132</v>
      </c>
      <c r="E24" s="51" t="s">
        <v>43</v>
      </c>
    </row>
    <row r="25" spans="1:35" x14ac:dyDescent="0.2">
      <c r="A25" s="52" t="s">
        <v>10</v>
      </c>
      <c r="B25" s="598" t="s">
        <v>834</v>
      </c>
      <c r="C25" s="598"/>
      <c r="D25" s="598"/>
      <c r="E25" s="598"/>
      <c r="F25" s="598"/>
      <c r="G25" s="598"/>
      <c r="H25" s="598"/>
      <c r="I25" s="598"/>
      <c r="J25" s="598"/>
      <c r="K25" s="598"/>
      <c r="L25" s="598"/>
      <c r="M25" s="598"/>
      <c r="N25" s="598"/>
      <c r="O25" s="598"/>
      <c r="P25" s="598"/>
    </row>
    <row r="26" spans="1:35" x14ac:dyDescent="0.2">
      <c r="A26" s="3"/>
      <c r="B26" s="598"/>
      <c r="C26" s="598"/>
      <c r="D26" s="598"/>
      <c r="E26" s="598"/>
      <c r="F26" s="598"/>
      <c r="G26" s="598"/>
      <c r="H26" s="598"/>
      <c r="I26" s="598"/>
      <c r="J26" s="598"/>
      <c r="K26" s="598"/>
      <c r="L26" s="598"/>
      <c r="M26" s="598"/>
      <c r="N26" s="598"/>
      <c r="O26" s="598"/>
      <c r="P26" s="598"/>
    </row>
    <row r="27" spans="1:35" ht="13.5" thickBot="1" x14ac:dyDescent="0.25">
      <c r="A27" s="1"/>
      <c r="B27" s="2"/>
      <c r="D27" s="1"/>
      <c r="E27" s="2"/>
    </row>
    <row r="28" spans="1:35" ht="13.5" thickBot="1" x14ac:dyDescent="0.25">
      <c r="A28" s="595" t="s">
        <v>252</v>
      </c>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6"/>
      <c r="AH28" s="596"/>
      <c r="AI28" s="597"/>
    </row>
    <row r="29" spans="1:35" ht="13.5" thickBot="1" x14ac:dyDescent="0.25">
      <c r="A29" s="607" t="s">
        <v>12</v>
      </c>
      <c r="B29" s="609" t="s">
        <v>13</v>
      </c>
      <c r="C29" s="610"/>
      <c r="D29" s="595" t="s">
        <v>0</v>
      </c>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6"/>
      <c r="AH29" s="596"/>
      <c r="AI29" s="597"/>
    </row>
    <row r="30" spans="1:35" x14ac:dyDescent="0.2">
      <c r="A30" s="607"/>
      <c r="B30" s="609"/>
      <c r="C30" s="610"/>
      <c r="D30" s="655">
        <v>2000</v>
      </c>
      <c r="E30" s="656"/>
      <c r="F30" s="689">
        <v>2001</v>
      </c>
      <c r="G30" s="656"/>
      <c r="H30" s="689">
        <v>2002</v>
      </c>
      <c r="I30" s="656"/>
      <c r="J30" s="689">
        <v>2003</v>
      </c>
      <c r="K30" s="656"/>
      <c r="L30" s="619">
        <v>2004</v>
      </c>
      <c r="M30" s="620"/>
      <c r="N30" s="619">
        <v>2005</v>
      </c>
      <c r="O30" s="620"/>
      <c r="P30" s="689">
        <v>2006</v>
      </c>
      <c r="Q30" s="656"/>
      <c r="R30" s="619">
        <v>2007</v>
      </c>
      <c r="S30" s="620"/>
      <c r="T30" s="619">
        <v>2008</v>
      </c>
      <c r="U30" s="620"/>
      <c r="V30" s="619">
        <v>2009</v>
      </c>
      <c r="W30" s="620"/>
      <c r="X30" s="619">
        <v>2010</v>
      </c>
      <c r="Y30" s="620"/>
      <c r="Z30" s="689">
        <v>2011</v>
      </c>
      <c r="AA30" s="656"/>
      <c r="AB30" s="689">
        <v>2012</v>
      </c>
      <c r="AC30" s="656"/>
      <c r="AD30" s="689">
        <v>2013</v>
      </c>
      <c r="AE30" s="656"/>
      <c r="AF30" s="689">
        <v>2014</v>
      </c>
      <c r="AG30" s="656"/>
      <c r="AH30" s="689">
        <v>2015</v>
      </c>
      <c r="AI30" s="656"/>
    </row>
    <row r="31" spans="1:35" ht="13.5" thickBot="1" x14ac:dyDescent="0.25">
      <c r="A31" s="608"/>
      <c r="B31" s="611"/>
      <c r="C31" s="612"/>
      <c r="D31" s="141" t="s">
        <v>64</v>
      </c>
      <c r="E31" s="139" t="s">
        <v>65</v>
      </c>
      <c r="F31" s="138" t="s">
        <v>64</v>
      </c>
      <c r="G31" s="140" t="s">
        <v>65</v>
      </c>
      <c r="H31" s="138" t="s">
        <v>64</v>
      </c>
      <c r="I31" s="139" t="s">
        <v>65</v>
      </c>
      <c r="J31" s="138" t="s">
        <v>64</v>
      </c>
      <c r="K31" s="140" t="s">
        <v>65</v>
      </c>
      <c r="L31" s="138" t="s">
        <v>64</v>
      </c>
      <c r="M31" s="140" t="s">
        <v>65</v>
      </c>
      <c r="N31" s="138" t="s">
        <v>64</v>
      </c>
      <c r="O31" s="140" t="s">
        <v>65</v>
      </c>
      <c r="P31" s="138" t="s">
        <v>64</v>
      </c>
      <c r="Q31" s="140" t="s">
        <v>65</v>
      </c>
      <c r="R31" s="138" t="s">
        <v>64</v>
      </c>
      <c r="S31" s="140" t="s">
        <v>65</v>
      </c>
      <c r="T31" s="138" t="s">
        <v>64</v>
      </c>
      <c r="U31" s="140" t="s">
        <v>65</v>
      </c>
      <c r="V31" s="138" t="s">
        <v>64</v>
      </c>
      <c r="W31" s="140" t="s">
        <v>65</v>
      </c>
      <c r="X31" s="138" t="s">
        <v>64</v>
      </c>
      <c r="Y31" s="140" t="s">
        <v>65</v>
      </c>
      <c r="Z31" s="138" t="s">
        <v>64</v>
      </c>
      <c r="AA31" s="140" t="s">
        <v>65</v>
      </c>
      <c r="AB31" s="138" t="s">
        <v>64</v>
      </c>
      <c r="AC31" s="140" t="s">
        <v>65</v>
      </c>
      <c r="AD31" s="138" t="s">
        <v>64</v>
      </c>
      <c r="AE31" s="140" t="s">
        <v>65</v>
      </c>
      <c r="AF31" s="138" t="s">
        <v>64</v>
      </c>
      <c r="AG31" s="140" t="s">
        <v>65</v>
      </c>
      <c r="AH31" s="138" t="s">
        <v>64</v>
      </c>
      <c r="AI31" s="140" t="s">
        <v>65</v>
      </c>
    </row>
    <row r="32" spans="1:35" ht="13.5" thickBot="1" x14ac:dyDescent="0.25">
      <c r="A32" s="236" t="s">
        <v>253</v>
      </c>
      <c r="B32" s="770" t="s">
        <v>253</v>
      </c>
      <c r="C32" s="771"/>
      <c r="D32" s="507" t="s">
        <v>848</v>
      </c>
      <c r="E32" s="522" t="s">
        <v>848</v>
      </c>
      <c r="F32" s="529" t="s">
        <v>848</v>
      </c>
      <c r="G32" s="506" t="s">
        <v>848</v>
      </c>
      <c r="H32" s="530" t="s">
        <v>848</v>
      </c>
      <c r="I32" s="506" t="s">
        <v>848</v>
      </c>
      <c r="J32" s="529" t="s">
        <v>848</v>
      </c>
      <c r="K32" s="506" t="s">
        <v>848</v>
      </c>
      <c r="L32" s="529" t="s">
        <v>848</v>
      </c>
      <c r="M32" s="506" t="s">
        <v>848</v>
      </c>
      <c r="N32" s="529" t="s">
        <v>848</v>
      </c>
      <c r="O32" s="506" t="s">
        <v>848</v>
      </c>
      <c r="P32" s="529" t="s">
        <v>848</v>
      </c>
      <c r="Q32" s="506" t="s">
        <v>848</v>
      </c>
      <c r="R32" s="175">
        <v>3.58</v>
      </c>
      <c r="S32" s="506" t="s">
        <v>848</v>
      </c>
      <c r="T32" s="529" t="s">
        <v>848</v>
      </c>
      <c r="U32" s="506" t="s">
        <v>848</v>
      </c>
      <c r="V32" s="175">
        <v>9.67</v>
      </c>
      <c r="W32" s="506" t="s">
        <v>848</v>
      </c>
      <c r="X32" s="175">
        <v>0.45</v>
      </c>
      <c r="Y32" s="506" t="s">
        <v>848</v>
      </c>
      <c r="Z32" s="175">
        <v>9.67</v>
      </c>
      <c r="AA32" s="506" t="s">
        <v>848</v>
      </c>
      <c r="AB32" s="175">
        <v>24.15</v>
      </c>
      <c r="AC32" s="506" t="s">
        <v>848</v>
      </c>
      <c r="AD32" s="529" t="s">
        <v>848</v>
      </c>
      <c r="AE32" s="506" t="s">
        <v>848</v>
      </c>
      <c r="AF32" s="529" t="s">
        <v>848</v>
      </c>
      <c r="AG32" s="506" t="s">
        <v>848</v>
      </c>
      <c r="AH32" s="507" t="s">
        <v>848</v>
      </c>
      <c r="AI32" s="506" t="s">
        <v>848</v>
      </c>
    </row>
    <row r="33" spans="1:35" ht="14.25" thickTop="1" thickBot="1" x14ac:dyDescent="0.25">
      <c r="A33" s="774" t="s">
        <v>254</v>
      </c>
      <c r="B33" s="775"/>
      <c r="C33" s="776"/>
      <c r="D33" s="248">
        <f t="shared" ref="D33:AC33" si="0">SUM(D32)</f>
        <v>0</v>
      </c>
      <c r="E33" s="195">
        <f t="shared" si="0"/>
        <v>0</v>
      </c>
      <c r="F33" s="196">
        <f t="shared" si="0"/>
        <v>0</v>
      </c>
      <c r="G33" s="195">
        <f t="shared" si="0"/>
        <v>0</v>
      </c>
      <c r="H33" s="196">
        <f t="shared" si="0"/>
        <v>0</v>
      </c>
      <c r="I33" s="195">
        <f t="shared" si="0"/>
        <v>0</v>
      </c>
      <c r="J33" s="196">
        <f t="shared" si="0"/>
        <v>0</v>
      </c>
      <c r="K33" s="195">
        <f t="shared" si="0"/>
        <v>0</v>
      </c>
      <c r="L33" s="196">
        <f t="shared" si="0"/>
        <v>0</v>
      </c>
      <c r="M33" s="195">
        <f t="shared" si="0"/>
        <v>0</v>
      </c>
      <c r="N33" s="196">
        <f t="shared" si="0"/>
        <v>0</v>
      </c>
      <c r="O33" s="195">
        <f t="shared" si="0"/>
        <v>0</v>
      </c>
      <c r="P33" s="196">
        <f t="shared" si="0"/>
        <v>0</v>
      </c>
      <c r="Q33" s="195">
        <f t="shared" si="0"/>
        <v>0</v>
      </c>
      <c r="R33" s="196">
        <f t="shared" si="0"/>
        <v>3.58</v>
      </c>
      <c r="S33" s="195">
        <f t="shared" si="0"/>
        <v>0</v>
      </c>
      <c r="T33" s="196">
        <f t="shared" si="0"/>
        <v>0</v>
      </c>
      <c r="U33" s="195">
        <f t="shared" si="0"/>
        <v>0</v>
      </c>
      <c r="V33" s="196">
        <f t="shared" si="0"/>
        <v>9.67</v>
      </c>
      <c r="W33" s="195">
        <f t="shared" si="0"/>
        <v>0</v>
      </c>
      <c r="X33" s="196">
        <f t="shared" si="0"/>
        <v>0.45</v>
      </c>
      <c r="Y33" s="195">
        <f t="shared" si="0"/>
        <v>0</v>
      </c>
      <c r="Z33" s="196">
        <f t="shared" si="0"/>
        <v>9.67</v>
      </c>
      <c r="AA33" s="195">
        <f t="shared" si="0"/>
        <v>0</v>
      </c>
      <c r="AB33" s="196">
        <f t="shared" si="0"/>
        <v>24.15</v>
      </c>
      <c r="AC33" s="195">
        <f t="shared" si="0"/>
        <v>0</v>
      </c>
      <c r="AD33" s="196">
        <f t="shared" ref="AD33:AE33" si="1">SUM(AD32)</f>
        <v>0</v>
      </c>
      <c r="AE33" s="195">
        <f t="shared" si="1"/>
        <v>0</v>
      </c>
      <c r="AF33" s="196">
        <f t="shared" ref="AF33:AG33" si="2">SUM(AF32)</f>
        <v>0</v>
      </c>
      <c r="AG33" s="195">
        <f t="shared" si="2"/>
        <v>0</v>
      </c>
      <c r="AH33" s="248">
        <f t="shared" ref="AH33:AI33" si="3">SUM(AH32)</f>
        <v>0</v>
      </c>
      <c r="AI33" s="195">
        <f t="shared" si="3"/>
        <v>0</v>
      </c>
    </row>
    <row r="34" spans="1:35" s="18" customFormat="1" x14ac:dyDescent="0.2">
      <c r="A34" s="767" t="s">
        <v>255</v>
      </c>
      <c r="B34" s="770" t="s">
        <v>256</v>
      </c>
      <c r="C34" s="771"/>
      <c r="D34" s="509" t="s">
        <v>848</v>
      </c>
      <c r="E34" s="81" t="s">
        <v>848</v>
      </c>
      <c r="F34" s="523" t="s">
        <v>848</v>
      </c>
      <c r="G34" s="453" t="s">
        <v>848</v>
      </c>
      <c r="H34" s="517" t="s">
        <v>848</v>
      </c>
      <c r="I34" s="439" t="s">
        <v>848</v>
      </c>
      <c r="J34" s="517" t="s">
        <v>848</v>
      </c>
      <c r="K34" s="439" t="s">
        <v>848</v>
      </c>
      <c r="L34" s="517" t="s">
        <v>848</v>
      </c>
      <c r="M34" s="439" t="s">
        <v>848</v>
      </c>
      <c r="N34" s="517" t="s">
        <v>848</v>
      </c>
      <c r="O34" s="439" t="s">
        <v>848</v>
      </c>
      <c r="P34" s="517" t="s">
        <v>848</v>
      </c>
      <c r="Q34" s="439" t="s">
        <v>848</v>
      </c>
      <c r="R34" s="517" t="s">
        <v>848</v>
      </c>
      <c r="S34" s="439" t="s">
        <v>848</v>
      </c>
      <c r="T34" s="177">
        <v>0.2</v>
      </c>
      <c r="U34" s="439" t="s">
        <v>848</v>
      </c>
      <c r="V34" s="517" t="s">
        <v>848</v>
      </c>
      <c r="W34" s="439" t="s">
        <v>848</v>
      </c>
      <c r="X34" s="517" t="s">
        <v>848</v>
      </c>
      <c r="Y34" s="439" t="s">
        <v>848</v>
      </c>
      <c r="Z34" s="517" t="s">
        <v>848</v>
      </c>
      <c r="AA34" s="439" t="s">
        <v>848</v>
      </c>
      <c r="AB34" s="517" t="s">
        <v>848</v>
      </c>
      <c r="AC34" s="439" t="s">
        <v>848</v>
      </c>
      <c r="AD34" s="517" t="s">
        <v>848</v>
      </c>
      <c r="AE34" s="439" t="s">
        <v>848</v>
      </c>
      <c r="AF34" s="517" t="s">
        <v>848</v>
      </c>
      <c r="AG34" s="439" t="s">
        <v>848</v>
      </c>
      <c r="AH34" s="509" t="s">
        <v>848</v>
      </c>
      <c r="AI34" s="439" t="s">
        <v>848</v>
      </c>
    </row>
    <row r="35" spans="1:35" x14ac:dyDescent="0.2">
      <c r="A35" s="768"/>
      <c r="B35" s="772" t="s">
        <v>255</v>
      </c>
      <c r="C35" s="773"/>
      <c r="D35" s="487" t="s">
        <v>848</v>
      </c>
      <c r="E35" s="453" t="s">
        <v>848</v>
      </c>
      <c r="F35" s="523" t="s">
        <v>848</v>
      </c>
      <c r="G35" s="68">
        <v>12.2</v>
      </c>
      <c r="H35" s="523" t="s">
        <v>848</v>
      </c>
      <c r="I35" s="453" t="s">
        <v>848</v>
      </c>
      <c r="J35" s="523" t="s">
        <v>848</v>
      </c>
      <c r="K35" s="453" t="s">
        <v>848</v>
      </c>
      <c r="L35" s="523" t="s">
        <v>848</v>
      </c>
      <c r="M35" s="453" t="s">
        <v>848</v>
      </c>
      <c r="N35" s="523" t="s">
        <v>848</v>
      </c>
      <c r="O35" s="453" t="s">
        <v>848</v>
      </c>
      <c r="P35" s="523" t="s">
        <v>848</v>
      </c>
      <c r="Q35" s="453" t="s">
        <v>848</v>
      </c>
      <c r="R35" s="523" t="s">
        <v>848</v>
      </c>
      <c r="S35" s="453" t="s">
        <v>848</v>
      </c>
      <c r="T35" s="523" t="s">
        <v>848</v>
      </c>
      <c r="U35" s="453" t="s">
        <v>848</v>
      </c>
      <c r="V35" s="523" t="s">
        <v>848</v>
      </c>
      <c r="W35" s="453" t="s">
        <v>848</v>
      </c>
      <c r="X35" s="523" t="s">
        <v>848</v>
      </c>
      <c r="Y35" s="453" t="s">
        <v>848</v>
      </c>
      <c r="Z35" s="523" t="s">
        <v>848</v>
      </c>
      <c r="AA35" s="453" t="s">
        <v>848</v>
      </c>
      <c r="AB35" s="523" t="s">
        <v>848</v>
      </c>
      <c r="AC35" s="453" t="s">
        <v>848</v>
      </c>
      <c r="AD35" s="523" t="s">
        <v>848</v>
      </c>
      <c r="AE35" s="453" t="s">
        <v>848</v>
      </c>
      <c r="AF35" s="523" t="s">
        <v>848</v>
      </c>
      <c r="AG35" s="453" t="s">
        <v>848</v>
      </c>
      <c r="AH35" s="514" t="s">
        <v>848</v>
      </c>
      <c r="AI35" s="453" t="s">
        <v>848</v>
      </c>
    </row>
    <row r="36" spans="1:35" ht="13.5" thickBot="1" x14ac:dyDescent="0.25">
      <c r="A36" s="769"/>
      <c r="B36" s="602" t="s">
        <v>257</v>
      </c>
      <c r="C36" s="603"/>
      <c r="D36" s="487" t="s">
        <v>848</v>
      </c>
      <c r="E36" s="453" t="s">
        <v>848</v>
      </c>
      <c r="F36" s="523" t="s">
        <v>848</v>
      </c>
      <c r="G36" s="453" t="s">
        <v>848</v>
      </c>
      <c r="H36" s="175">
        <v>2.6</v>
      </c>
      <c r="I36" s="453" t="s">
        <v>848</v>
      </c>
      <c r="J36" s="175">
        <v>2.2999999999999998</v>
      </c>
      <c r="K36" s="453" t="s">
        <v>848</v>
      </c>
      <c r="L36" s="175">
        <v>0.3</v>
      </c>
      <c r="M36" s="453" t="s">
        <v>848</v>
      </c>
      <c r="N36" s="523" t="s">
        <v>848</v>
      </c>
      <c r="O36" s="453" t="s">
        <v>848</v>
      </c>
      <c r="P36" s="523" t="s">
        <v>848</v>
      </c>
      <c r="Q36" s="453" t="s">
        <v>848</v>
      </c>
      <c r="R36" s="523" t="s">
        <v>848</v>
      </c>
      <c r="S36" s="453" t="s">
        <v>848</v>
      </c>
      <c r="T36" s="523" t="s">
        <v>848</v>
      </c>
      <c r="U36" s="453" t="s">
        <v>848</v>
      </c>
      <c r="V36" s="175">
        <v>0.1</v>
      </c>
      <c r="W36" s="453" t="s">
        <v>848</v>
      </c>
      <c r="X36" s="523" t="s">
        <v>848</v>
      </c>
      <c r="Y36" s="453" t="s">
        <v>848</v>
      </c>
      <c r="Z36" s="175">
        <v>2</v>
      </c>
      <c r="AA36" s="453" t="s">
        <v>848</v>
      </c>
      <c r="AB36" s="523" t="s">
        <v>848</v>
      </c>
      <c r="AC36" s="453" t="s">
        <v>848</v>
      </c>
      <c r="AD36" s="523" t="s">
        <v>848</v>
      </c>
      <c r="AE36" s="453" t="s">
        <v>848</v>
      </c>
      <c r="AF36" s="523" t="s">
        <v>848</v>
      </c>
      <c r="AG36" s="453" t="s">
        <v>848</v>
      </c>
      <c r="AH36" s="514" t="s">
        <v>848</v>
      </c>
      <c r="AI36" s="453" t="s">
        <v>848</v>
      </c>
    </row>
    <row r="37" spans="1:35" ht="14.25" thickTop="1" thickBot="1" x14ac:dyDescent="0.25">
      <c r="A37" s="774" t="s">
        <v>258</v>
      </c>
      <c r="B37" s="775"/>
      <c r="C37" s="776"/>
      <c r="D37" s="248">
        <f>SUM(D34:D36)</f>
        <v>0</v>
      </c>
      <c r="E37" s="195">
        <f t="shared" ref="E37:AA37" si="4">SUM(E34:E36)</f>
        <v>0</v>
      </c>
      <c r="F37" s="196">
        <f t="shared" si="4"/>
        <v>0</v>
      </c>
      <c r="G37" s="195">
        <f t="shared" si="4"/>
        <v>12.2</v>
      </c>
      <c r="H37" s="196">
        <f t="shared" si="4"/>
        <v>2.6</v>
      </c>
      <c r="I37" s="195">
        <f t="shared" si="4"/>
        <v>0</v>
      </c>
      <c r="J37" s="196">
        <f t="shared" si="4"/>
        <v>2.2999999999999998</v>
      </c>
      <c r="K37" s="195">
        <f t="shared" si="4"/>
        <v>0</v>
      </c>
      <c r="L37" s="196">
        <f t="shared" si="4"/>
        <v>0.3</v>
      </c>
      <c r="M37" s="195">
        <f t="shared" si="4"/>
        <v>0</v>
      </c>
      <c r="N37" s="196">
        <f t="shared" si="4"/>
        <v>0</v>
      </c>
      <c r="O37" s="195">
        <f t="shared" si="4"/>
        <v>0</v>
      </c>
      <c r="P37" s="196">
        <f t="shared" si="4"/>
        <v>0</v>
      </c>
      <c r="Q37" s="195">
        <f t="shared" si="4"/>
        <v>0</v>
      </c>
      <c r="R37" s="196">
        <f t="shared" si="4"/>
        <v>0</v>
      </c>
      <c r="S37" s="195">
        <f t="shared" si="4"/>
        <v>0</v>
      </c>
      <c r="T37" s="196">
        <f t="shared" si="4"/>
        <v>0.2</v>
      </c>
      <c r="U37" s="195">
        <f t="shared" si="4"/>
        <v>0</v>
      </c>
      <c r="V37" s="196">
        <f t="shared" si="4"/>
        <v>0.1</v>
      </c>
      <c r="W37" s="195">
        <f t="shared" si="4"/>
        <v>0</v>
      </c>
      <c r="X37" s="196">
        <f t="shared" si="4"/>
        <v>0</v>
      </c>
      <c r="Y37" s="195">
        <f t="shared" si="4"/>
        <v>0</v>
      </c>
      <c r="Z37" s="196">
        <f t="shared" si="4"/>
        <v>2</v>
      </c>
      <c r="AA37" s="195">
        <f t="shared" si="4"/>
        <v>0</v>
      </c>
      <c r="AB37" s="196">
        <f t="shared" ref="AB37:AG37" si="5">SUM(AB34:AB36)</f>
        <v>0</v>
      </c>
      <c r="AC37" s="195">
        <f t="shared" si="5"/>
        <v>0</v>
      </c>
      <c r="AD37" s="196">
        <f t="shared" si="5"/>
        <v>0</v>
      </c>
      <c r="AE37" s="195">
        <f t="shared" si="5"/>
        <v>0</v>
      </c>
      <c r="AF37" s="196">
        <f t="shared" si="5"/>
        <v>0</v>
      </c>
      <c r="AG37" s="195">
        <f t="shared" si="5"/>
        <v>0</v>
      </c>
      <c r="AH37" s="248">
        <f t="shared" ref="AH37:AI37" si="6">SUM(AH34:AH36)</f>
        <v>0</v>
      </c>
      <c r="AI37" s="195">
        <f t="shared" si="6"/>
        <v>0</v>
      </c>
    </row>
    <row r="38" spans="1:35" x14ac:dyDescent="0.2">
      <c r="A38" s="791" t="s">
        <v>259</v>
      </c>
      <c r="B38" s="770" t="s">
        <v>260</v>
      </c>
      <c r="C38" s="771"/>
      <c r="D38" s="514" t="s">
        <v>848</v>
      </c>
      <c r="E38" s="68">
        <v>78.900000000000006</v>
      </c>
      <c r="F38" s="523" t="s">
        <v>848</v>
      </c>
      <c r="G38" s="68">
        <v>107</v>
      </c>
      <c r="H38" s="523" t="s">
        <v>848</v>
      </c>
      <c r="I38" s="68">
        <v>113.7</v>
      </c>
      <c r="J38" s="523" t="s">
        <v>848</v>
      </c>
      <c r="K38" s="68">
        <v>28.72</v>
      </c>
      <c r="L38" s="523" t="s">
        <v>848</v>
      </c>
      <c r="M38" s="68">
        <v>14.2</v>
      </c>
      <c r="N38" s="523" t="s">
        <v>848</v>
      </c>
      <c r="O38" s="68">
        <v>23.1</v>
      </c>
      <c r="P38" s="523" t="s">
        <v>848</v>
      </c>
      <c r="Q38" s="68">
        <v>49.1</v>
      </c>
      <c r="R38" s="523" t="s">
        <v>848</v>
      </c>
      <c r="S38" s="68">
        <v>93.1</v>
      </c>
      <c r="T38" s="523" t="s">
        <v>848</v>
      </c>
      <c r="U38" s="453" t="s">
        <v>848</v>
      </c>
      <c r="V38" s="523" t="s">
        <v>848</v>
      </c>
      <c r="W38" s="68">
        <v>39.299999999999997</v>
      </c>
      <c r="X38" s="177">
        <v>1</v>
      </c>
      <c r="Y38" s="453" t="s">
        <v>848</v>
      </c>
      <c r="Z38" s="177">
        <v>0.5</v>
      </c>
      <c r="AA38" s="68">
        <v>1.7</v>
      </c>
      <c r="AB38" s="523" t="s">
        <v>848</v>
      </c>
      <c r="AC38" s="453" t="s">
        <v>848</v>
      </c>
      <c r="AD38" s="523" t="s">
        <v>848</v>
      </c>
      <c r="AE38" s="453" t="s">
        <v>848</v>
      </c>
      <c r="AF38" s="523" t="s">
        <v>848</v>
      </c>
      <c r="AG38" s="453" t="s">
        <v>848</v>
      </c>
      <c r="AH38" s="514" t="s">
        <v>848</v>
      </c>
      <c r="AI38" s="453" t="s">
        <v>848</v>
      </c>
    </row>
    <row r="39" spans="1:35" x14ac:dyDescent="0.2">
      <c r="A39" s="792"/>
      <c r="B39" s="794" t="s">
        <v>261</v>
      </c>
      <c r="C39" s="795"/>
      <c r="D39" s="514" t="s">
        <v>848</v>
      </c>
      <c r="E39" s="71">
        <v>5</v>
      </c>
      <c r="F39" s="523" t="s">
        <v>848</v>
      </c>
      <c r="G39" s="71">
        <v>1.5</v>
      </c>
      <c r="H39" s="523" t="s">
        <v>848</v>
      </c>
      <c r="I39" s="71">
        <v>2.8</v>
      </c>
      <c r="J39" s="523" t="s">
        <v>848</v>
      </c>
      <c r="K39" s="71">
        <v>4.8499999999999996</v>
      </c>
      <c r="L39" s="172">
        <v>4.5</v>
      </c>
      <c r="M39" s="453" t="s">
        <v>848</v>
      </c>
      <c r="N39" s="172">
        <v>10.199999999999999</v>
      </c>
      <c r="O39" s="71">
        <v>14</v>
      </c>
      <c r="P39" s="172">
        <v>7.2</v>
      </c>
      <c r="Q39" s="453" t="s">
        <v>848</v>
      </c>
      <c r="R39" s="172">
        <v>10</v>
      </c>
      <c r="S39" s="453" t="s">
        <v>848</v>
      </c>
      <c r="T39" s="172">
        <v>6.2</v>
      </c>
      <c r="U39" s="71">
        <v>7.56</v>
      </c>
      <c r="V39" s="523" t="s">
        <v>848</v>
      </c>
      <c r="W39" s="71">
        <v>0.3</v>
      </c>
      <c r="X39" s="172">
        <v>0</v>
      </c>
      <c r="Y39" s="71">
        <v>72.5</v>
      </c>
      <c r="Z39" s="172">
        <v>0.3</v>
      </c>
      <c r="AA39" s="453" t="s">
        <v>848</v>
      </c>
      <c r="AB39" s="172">
        <v>0.18</v>
      </c>
      <c r="AC39" s="71">
        <v>1.25</v>
      </c>
      <c r="AD39" s="523" t="s">
        <v>848</v>
      </c>
      <c r="AE39" s="453" t="s">
        <v>848</v>
      </c>
      <c r="AF39" s="523" t="s">
        <v>848</v>
      </c>
      <c r="AG39" s="453" t="s">
        <v>848</v>
      </c>
      <c r="AH39" s="514" t="s">
        <v>848</v>
      </c>
      <c r="AI39" s="453" t="s">
        <v>848</v>
      </c>
    </row>
    <row r="40" spans="1:35" x14ac:dyDescent="0.2">
      <c r="A40" s="792"/>
      <c r="B40" s="576" t="s">
        <v>262</v>
      </c>
      <c r="C40" s="631"/>
      <c r="D40" s="102">
        <v>79.7</v>
      </c>
      <c r="E40" s="71">
        <v>9.1</v>
      </c>
      <c r="F40" s="172">
        <v>126</v>
      </c>
      <c r="G40" s="71">
        <v>42.9</v>
      </c>
      <c r="H40" s="172">
        <v>5.9</v>
      </c>
      <c r="I40" s="71">
        <v>7.2</v>
      </c>
      <c r="J40" s="172">
        <v>127.1</v>
      </c>
      <c r="K40" s="71">
        <v>47.98</v>
      </c>
      <c r="L40" s="523" t="s">
        <v>848</v>
      </c>
      <c r="M40" s="453" t="s">
        <v>848</v>
      </c>
      <c r="N40" s="172">
        <v>205.3</v>
      </c>
      <c r="O40" s="71">
        <v>23.59</v>
      </c>
      <c r="P40" s="172">
        <v>104.8</v>
      </c>
      <c r="Q40" s="71">
        <v>21.54</v>
      </c>
      <c r="R40" s="523" t="s">
        <v>848</v>
      </c>
      <c r="S40" s="453" t="s">
        <v>848</v>
      </c>
      <c r="T40" s="523" t="s">
        <v>848</v>
      </c>
      <c r="U40" s="453" t="s">
        <v>848</v>
      </c>
      <c r="V40" s="523" t="s">
        <v>848</v>
      </c>
      <c r="W40" s="453" t="s">
        <v>848</v>
      </c>
      <c r="X40" s="523" t="s">
        <v>848</v>
      </c>
      <c r="Y40" s="453" t="s">
        <v>848</v>
      </c>
      <c r="Z40" s="523" t="s">
        <v>848</v>
      </c>
      <c r="AA40" s="453" t="s">
        <v>848</v>
      </c>
      <c r="AB40" s="523" t="s">
        <v>848</v>
      </c>
      <c r="AC40" s="453" t="s">
        <v>848</v>
      </c>
      <c r="AD40" s="523" t="s">
        <v>848</v>
      </c>
      <c r="AE40" s="453" t="s">
        <v>848</v>
      </c>
      <c r="AF40" s="172">
        <v>0.1</v>
      </c>
      <c r="AG40" s="71">
        <v>113.8</v>
      </c>
      <c r="AH40" s="514" t="s">
        <v>848</v>
      </c>
      <c r="AI40" s="71">
        <v>34.56</v>
      </c>
    </row>
    <row r="41" spans="1:35" ht="13.5" thickBot="1" x14ac:dyDescent="0.25">
      <c r="A41" s="793"/>
      <c r="B41" s="602" t="s">
        <v>263</v>
      </c>
      <c r="C41" s="603"/>
      <c r="D41" s="237">
        <v>10.8</v>
      </c>
      <c r="E41" s="453" t="s">
        <v>848</v>
      </c>
      <c r="F41" s="175">
        <v>20.3</v>
      </c>
      <c r="G41" s="453" t="s">
        <v>848</v>
      </c>
      <c r="H41" s="175">
        <v>22.48</v>
      </c>
      <c r="I41" s="174">
        <v>2.8</v>
      </c>
      <c r="J41" s="175">
        <v>28.09</v>
      </c>
      <c r="K41" s="453" t="s">
        <v>848</v>
      </c>
      <c r="L41" s="523" t="s">
        <v>848</v>
      </c>
      <c r="M41" s="453" t="s">
        <v>848</v>
      </c>
      <c r="N41" s="523" t="s">
        <v>848</v>
      </c>
      <c r="O41" s="174">
        <v>9.8000000000000007</v>
      </c>
      <c r="P41" s="523" t="s">
        <v>848</v>
      </c>
      <c r="Q41" s="174">
        <v>6.15</v>
      </c>
      <c r="R41" s="523" t="s">
        <v>848</v>
      </c>
      <c r="S41" s="453" t="s">
        <v>848</v>
      </c>
      <c r="T41" s="523" t="s">
        <v>848</v>
      </c>
      <c r="U41" s="453" t="s">
        <v>848</v>
      </c>
      <c r="V41" s="523" t="s">
        <v>848</v>
      </c>
      <c r="W41" s="453" t="s">
        <v>848</v>
      </c>
      <c r="X41" s="523" t="s">
        <v>848</v>
      </c>
      <c r="Y41" s="453" t="s">
        <v>848</v>
      </c>
      <c r="Z41" s="523" t="s">
        <v>848</v>
      </c>
      <c r="AA41" s="453" t="s">
        <v>848</v>
      </c>
      <c r="AB41" s="523" t="s">
        <v>848</v>
      </c>
      <c r="AC41" s="453" t="s">
        <v>848</v>
      </c>
      <c r="AD41" s="523" t="s">
        <v>848</v>
      </c>
      <c r="AE41" s="453" t="s">
        <v>848</v>
      </c>
      <c r="AF41" s="523" t="s">
        <v>848</v>
      </c>
      <c r="AG41" s="453" t="s">
        <v>848</v>
      </c>
      <c r="AH41" s="514" t="s">
        <v>848</v>
      </c>
      <c r="AI41" s="453" t="s">
        <v>848</v>
      </c>
    </row>
    <row r="42" spans="1:35" ht="14.25" thickTop="1" thickBot="1" x14ac:dyDescent="0.25">
      <c r="A42" s="761" t="s">
        <v>264</v>
      </c>
      <c r="B42" s="762"/>
      <c r="C42" s="763"/>
      <c r="D42" s="249">
        <f>SUM(D38:D41)</f>
        <v>90.5</v>
      </c>
      <c r="E42" s="251">
        <f t="shared" ref="E42:AA42" si="7">SUM(E38:E41)</f>
        <v>93</v>
      </c>
      <c r="F42" s="250">
        <f t="shared" si="7"/>
        <v>146.30000000000001</v>
      </c>
      <c r="G42" s="251">
        <f t="shared" si="7"/>
        <v>151.4</v>
      </c>
      <c r="H42" s="250">
        <f t="shared" si="7"/>
        <v>28.380000000000003</v>
      </c>
      <c r="I42" s="251">
        <f t="shared" si="7"/>
        <v>126.5</v>
      </c>
      <c r="J42" s="250">
        <f t="shared" si="7"/>
        <v>155.19</v>
      </c>
      <c r="K42" s="251">
        <f t="shared" si="7"/>
        <v>81.55</v>
      </c>
      <c r="L42" s="250">
        <f t="shared" si="7"/>
        <v>4.5</v>
      </c>
      <c r="M42" s="251">
        <f t="shared" si="7"/>
        <v>14.2</v>
      </c>
      <c r="N42" s="250">
        <f t="shared" si="7"/>
        <v>215.5</v>
      </c>
      <c r="O42" s="251">
        <f t="shared" si="7"/>
        <v>70.489999999999995</v>
      </c>
      <c r="P42" s="250">
        <f t="shared" si="7"/>
        <v>112</v>
      </c>
      <c r="Q42" s="251">
        <f t="shared" si="7"/>
        <v>76.790000000000006</v>
      </c>
      <c r="R42" s="250">
        <f t="shared" si="7"/>
        <v>10</v>
      </c>
      <c r="S42" s="251">
        <f t="shared" si="7"/>
        <v>93.1</v>
      </c>
      <c r="T42" s="250">
        <f t="shared" si="7"/>
        <v>6.2</v>
      </c>
      <c r="U42" s="251">
        <f t="shared" si="7"/>
        <v>7.56</v>
      </c>
      <c r="V42" s="250">
        <f t="shared" si="7"/>
        <v>0</v>
      </c>
      <c r="W42" s="251">
        <f t="shared" si="7"/>
        <v>39.599999999999994</v>
      </c>
      <c r="X42" s="250">
        <f t="shared" si="7"/>
        <v>1</v>
      </c>
      <c r="Y42" s="251">
        <f t="shared" si="7"/>
        <v>72.5</v>
      </c>
      <c r="Z42" s="250">
        <f t="shared" si="7"/>
        <v>0.8</v>
      </c>
      <c r="AA42" s="251">
        <f t="shared" si="7"/>
        <v>1.7</v>
      </c>
      <c r="AB42" s="250">
        <f t="shared" ref="AB42:AG42" si="8">SUM(AB38:AB41)</f>
        <v>0.18</v>
      </c>
      <c r="AC42" s="251">
        <f t="shared" si="8"/>
        <v>1.25</v>
      </c>
      <c r="AD42" s="250">
        <f t="shared" si="8"/>
        <v>0</v>
      </c>
      <c r="AE42" s="251">
        <f t="shared" si="8"/>
        <v>0</v>
      </c>
      <c r="AF42" s="250">
        <f t="shared" si="8"/>
        <v>0.1</v>
      </c>
      <c r="AG42" s="251">
        <f t="shared" si="8"/>
        <v>113.8</v>
      </c>
      <c r="AH42" s="250">
        <f t="shared" ref="AH42:AI42" si="9">SUM(AH38:AH41)</f>
        <v>0</v>
      </c>
      <c r="AI42" s="251">
        <f t="shared" si="9"/>
        <v>34.56</v>
      </c>
    </row>
    <row r="43" spans="1:35" x14ac:dyDescent="0.2">
      <c r="A43" s="599" t="s">
        <v>265</v>
      </c>
      <c r="B43" s="593" t="s">
        <v>266</v>
      </c>
      <c r="C43" s="601"/>
      <c r="D43" s="108">
        <v>9</v>
      </c>
      <c r="E43" s="453" t="s">
        <v>848</v>
      </c>
      <c r="F43" s="523" t="s">
        <v>848</v>
      </c>
      <c r="G43" s="453" t="s">
        <v>848</v>
      </c>
      <c r="H43" s="523" t="s">
        <v>848</v>
      </c>
      <c r="I43" s="453" t="s">
        <v>848</v>
      </c>
      <c r="J43" s="523" t="s">
        <v>848</v>
      </c>
      <c r="K43" s="453" t="s">
        <v>848</v>
      </c>
      <c r="L43" s="523" t="s">
        <v>848</v>
      </c>
      <c r="M43" s="453" t="s">
        <v>848</v>
      </c>
      <c r="N43" s="523" t="s">
        <v>848</v>
      </c>
      <c r="O43" s="453" t="s">
        <v>848</v>
      </c>
      <c r="P43" s="523" t="s">
        <v>848</v>
      </c>
      <c r="Q43" s="68">
        <v>1.94</v>
      </c>
      <c r="R43" s="177">
        <v>0.6</v>
      </c>
      <c r="S43" s="453" t="s">
        <v>848</v>
      </c>
      <c r="T43" s="177">
        <v>6</v>
      </c>
      <c r="U43" s="453" t="s">
        <v>848</v>
      </c>
      <c r="V43" s="177">
        <v>0.2</v>
      </c>
      <c r="W43" s="453" t="s">
        <v>848</v>
      </c>
      <c r="X43" s="523" t="s">
        <v>848</v>
      </c>
      <c r="Y43" s="453" t="s">
        <v>848</v>
      </c>
      <c r="Z43" s="177">
        <v>0.6</v>
      </c>
      <c r="AA43" s="453" t="s">
        <v>848</v>
      </c>
      <c r="AB43" s="523" t="s">
        <v>848</v>
      </c>
      <c r="AC43" s="453" t="s">
        <v>848</v>
      </c>
      <c r="AD43" s="523" t="s">
        <v>848</v>
      </c>
      <c r="AE43" s="453" t="s">
        <v>848</v>
      </c>
      <c r="AF43" s="523" t="s">
        <v>848</v>
      </c>
      <c r="AG43" s="453" t="s">
        <v>848</v>
      </c>
      <c r="AH43" s="514" t="s">
        <v>848</v>
      </c>
      <c r="AI43" s="453" t="s">
        <v>848</v>
      </c>
    </row>
    <row r="44" spans="1:35" x14ac:dyDescent="0.2">
      <c r="A44" s="659"/>
      <c r="B44" s="576" t="s">
        <v>267</v>
      </c>
      <c r="C44" s="631"/>
      <c r="D44" s="102">
        <v>20</v>
      </c>
      <c r="E44" s="71">
        <v>11.5</v>
      </c>
      <c r="F44" s="172">
        <v>129.5</v>
      </c>
      <c r="G44" s="71">
        <v>210.7</v>
      </c>
      <c r="H44" s="172">
        <v>36</v>
      </c>
      <c r="I44" s="71">
        <v>27.85</v>
      </c>
      <c r="J44" s="172">
        <v>39</v>
      </c>
      <c r="K44" s="71">
        <v>69.41</v>
      </c>
      <c r="L44" s="172">
        <v>54</v>
      </c>
      <c r="M44" s="71">
        <v>32.81</v>
      </c>
      <c r="N44" s="172">
        <v>61</v>
      </c>
      <c r="O44" s="71">
        <v>120.33</v>
      </c>
      <c r="P44" s="172">
        <v>42</v>
      </c>
      <c r="Q44" s="71">
        <v>73.849999999999994</v>
      </c>
      <c r="R44" s="172">
        <v>80.5</v>
      </c>
      <c r="S44" s="71">
        <v>86.5</v>
      </c>
      <c r="T44" s="172">
        <v>27</v>
      </c>
      <c r="U44" s="453" t="s">
        <v>848</v>
      </c>
      <c r="V44" s="172">
        <v>34.799999999999997</v>
      </c>
      <c r="W44" s="453" t="s">
        <v>848</v>
      </c>
      <c r="X44" s="172">
        <v>30.6</v>
      </c>
      <c r="Y44" s="453" t="s">
        <v>848</v>
      </c>
      <c r="Z44" s="172">
        <v>64.400000000000006</v>
      </c>
      <c r="AA44" s="71">
        <v>15.9</v>
      </c>
      <c r="AB44" s="172">
        <v>91</v>
      </c>
      <c r="AC44" s="453" t="s">
        <v>848</v>
      </c>
      <c r="AD44" s="172">
        <v>14.8</v>
      </c>
      <c r="AE44" s="71">
        <v>94.28</v>
      </c>
      <c r="AF44" s="172">
        <v>9.4</v>
      </c>
      <c r="AG44" s="71">
        <v>1.31</v>
      </c>
      <c r="AH44" s="514" t="s">
        <v>848</v>
      </c>
      <c r="AI44" s="71">
        <v>1.5</v>
      </c>
    </row>
    <row r="45" spans="1:35" x14ac:dyDescent="0.2">
      <c r="A45" s="659"/>
      <c r="B45" s="576" t="s">
        <v>268</v>
      </c>
      <c r="C45" s="631"/>
      <c r="D45" s="102">
        <v>35</v>
      </c>
      <c r="E45" s="453" t="s">
        <v>848</v>
      </c>
      <c r="F45" s="523" t="s">
        <v>848</v>
      </c>
      <c r="G45" s="453" t="s">
        <v>848</v>
      </c>
      <c r="H45" s="523" t="s">
        <v>848</v>
      </c>
      <c r="I45" s="453" t="s">
        <v>848</v>
      </c>
      <c r="J45" s="172">
        <v>3</v>
      </c>
      <c r="K45" s="71">
        <v>3.8</v>
      </c>
      <c r="L45" s="523" t="s">
        <v>848</v>
      </c>
      <c r="M45" s="453" t="s">
        <v>848</v>
      </c>
      <c r="N45" s="523" t="s">
        <v>848</v>
      </c>
      <c r="O45" s="453" t="s">
        <v>848</v>
      </c>
      <c r="P45" s="172">
        <v>1.6</v>
      </c>
      <c r="Q45" s="453" t="s">
        <v>848</v>
      </c>
      <c r="R45" s="172">
        <v>0.5</v>
      </c>
      <c r="S45" s="453" t="s">
        <v>848</v>
      </c>
      <c r="T45" s="523" t="s">
        <v>848</v>
      </c>
      <c r="U45" s="453" t="s">
        <v>848</v>
      </c>
      <c r="V45" s="523" t="s">
        <v>848</v>
      </c>
      <c r="W45" s="453" t="s">
        <v>848</v>
      </c>
      <c r="X45" s="523" t="s">
        <v>848</v>
      </c>
      <c r="Y45" s="453" t="s">
        <v>848</v>
      </c>
      <c r="Z45" s="172">
        <v>0.64</v>
      </c>
      <c r="AA45" s="453" t="s">
        <v>848</v>
      </c>
      <c r="AB45" s="523" t="s">
        <v>848</v>
      </c>
      <c r="AC45" s="453" t="s">
        <v>848</v>
      </c>
      <c r="AD45" s="172">
        <v>0.5</v>
      </c>
      <c r="AE45" s="453" t="s">
        <v>848</v>
      </c>
      <c r="AF45" s="523" t="s">
        <v>848</v>
      </c>
      <c r="AG45" s="453" t="s">
        <v>848</v>
      </c>
      <c r="AH45" s="514" t="s">
        <v>848</v>
      </c>
      <c r="AI45" s="453" t="s">
        <v>848</v>
      </c>
    </row>
    <row r="46" spans="1:35" x14ac:dyDescent="0.2">
      <c r="A46" s="659"/>
      <c r="B46" s="576" t="s">
        <v>265</v>
      </c>
      <c r="C46" s="631"/>
      <c r="D46" s="514" t="s">
        <v>848</v>
      </c>
      <c r="E46" s="453" t="s">
        <v>848</v>
      </c>
      <c r="F46" s="172">
        <v>10</v>
      </c>
      <c r="G46" s="71">
        <v>1.9</v>
      </c>
      <c r="H46" s="523" t="s">
        <v>848</v>
      </c>
      <c r="I46" s="453" t="s">
        <v>848</v>
      </c>
      <c r="J46" s="523" t="s">
        <v>848</v>
      </c>
      <c r="K46" s="71">
        <v>7.06</v>
      </c>
      <c r="L46" s="172">
        <v>10</v>
      </c>
      <c r="M46" s="453" t="s">
        <v>848</v>
      </c>
      <c r="N46" s="523" t="s">
        <v>848</v>
      </c>
      <c r="O46" s="453" t="s">
        <v>848</v>
      </c>
      <c r="P46" s="172">
        <v>1.5</v>
      </c>
      <c r="Q46" s="71">
        <v>7.5</v>
      </c>
      <c r="R46" s="523" t="s">
        <v>848</v>
      </c>
      <c r="S46" s="453" t="s">
        <v>848</v>
      </c>
      <c r="T46" s="523" t="s">
        <v>848</v>
      </c>
      <c r="U46" s="453" t="s">
        <v>848</v>
      </c>
      <c r="V46" s="523" t="s">
        <v>848</v>
      </c>
      <c r="W46" s="453" t="s">
        <v>848</v>
      </c>
      <c r="X46" s="172">
        <v>0.5</v>
      </c>
      <c r="Y46" s="453" t="s">
        <v>848</v>
      </c>
      <c r="Z46" s="172">
        <v>0.96</v>
      </c>
      <c r="AA46" s="453" t="s">
        <v>848</v>
      </c>
      <c r="AB46" s="172">
        <v>0.5</v>
      </c>
      <c r="AC46" s="453" t="s">
        <v>848</v>
      </c>
      <c r="AD46" s="172">
        <v>0.5</v>
      </c>
      <c r="AE46" s="453" t="s">
        <v>848</v>
      </c>
      <c r="AF46" s="523" t="s">
        <v>848</v>
      </c>
      <c r="AG46" s="453" t="s">
        <v>848</v>
      </c>
      <c r="AH46" s="514" t="s">
        <v>848</v>
      </c>
      <c r="AI46" s="453" t="s">
        <v>848</v>
      </c>
    </row>
    <row r="47" spans="1:35" ht="13.5" thickBot="1" x14ac:dyDescent="0.25">
      <c r="A47" s="600"/>
      <c r="B47" s="602" t="s">
        <v>269</v>
      </c>
      <c r="C47" s="603"/>
      <c r="D47" s="514" t="s">
        <v>848</v>
      </c>
      <c r="E47" s="174">
        <v>2</v>
      </c>
      <c r="F47" s="523" t="s">
        <v>848</v>
      </c>
      <c r="G47" s="174">
        <v>144.5</v>
      </c>
      <c r="H47" s="175">
        <v>25</v>
      </c>
      <c r="I47" s="174">
        <v>20.2</v>
      </c>
      <c r="J47" s="523" t="s">
        <v>848</v>
      </c>
      <c r="K47" s="174">
        <v>15.58</v>
      </c>
      <c r="L47" s="523" t="s">
        <v>848</v>
      </c>
      <c r="M47" s="174">
        <v>7.9</v>
      </c>
      <c r="N47" s="175">
        <v>0</v>
      </c>
      <c r="O47" s="174">
        <v>185.51</v>
      </c>
      <c r="P47" s="523" t="s">
        <v>848</v>
      </c>
      <c r="Q47" s="174">
        <v>40.9</v>
      </c>
      <c r="R47" s="175">
        <v>3.8</v>
      </c>
      <c r="S47" s="174">
        <v>61.7</v>
      </c>
      <c r="T47" s="175">
        <v>0.22</v>
      </c>
      <c r="U47" s="453" t="s">
        <v>848</v>
      </c>
      <c r="V47" s="523" t="s">
        <v>848</v>
      </c>
      <c r="W47" s="453" t="s">
        <v>848</v>
      </c>
      <c r="X47" s="175">
        <v>0.5</v>
      </c>
      <c r="Y47" s="453" t="s">
        <v>848</v>
      </c>
      <c r="Z47" s="175">
        <v>4.1399999999999997</v>
      </c>
      <c r="AA47" s="453" t="s">
        <v>848</v>
      </c>
      <c r="AB47" s="523" t="s">
        <v>848</v>
      </c>
      <c r="AC47" s="453" t="s">
        <v>848</v>
      </c>
      <c r="AD47" s="175">
        <v>2.12</v>
      </c>
      <c r="AE47" s="453" t="s">
        <v>848</v>
      </c>
      <c r="AF47" s="175">
        <v>6</v>
      </c>
      <c r="AG47" s="174">
        <v>3.8</v>
      </c>
      <c r="AH47" s="514" t="s">
        <v>848</v>
      </c>
      <c r="AI47" s="453" t="s">
        <v>848</v>
      </c>
    </row>
    <row r="48" spans="1:35" ht="14.25" thickTop="1" thickBot="1" x14ac:dyDescent="0.25">
      <c r="A48" s="761" t="s">
        <v>270</v>
      </c>
      <c r="B48" s="762"/>
      <c r="C48" s="763"/>
      <c r="D48" s="249">
        <f>SUM(D43:D47)</f>
        <v>64</v>
      </c>
      <c r="E48" s="251">
        <f t="shared" ref="E48:AA48" si="10">SUM(E43:E47)</f>
        <v>13.5</v>
      </c>
      <c r="F48" s="250">
        <f t="shared" si="10"/>
        <v>139.5</v>
      </c>
      <c r="G48" s="251">
        <f t="shared" si="10"/>
        <v>357.1</v>
      </c>
      <c r="H48" s="250">
        <f t="shared" si="10"/>
        <v>61</v>
      </c>
      <c r="I48" s="251">
        <f t="shared" si="10"/>
        <v>48.05</v>
      </c>
      <c r="J48" s="250">
        <f t="shared" si="10"/>
        <v>42</v>
      </c>
      <c r="K48" s="251">
        <f t="shared" si="10"/>
        <v>95.85</v>
      </c>
      <c r="L48" s="250">
        <f t="shared" si="10"/>
        <v>64</v>
      </c>
      <c r="M48" s="251">
        <f t="shared" si="10"/>
        <v>40.71</v>
      </c>
      <c r="N48" s="250">
        <f t="shared" si="10"/>
        <v>61</v>
      </c>
      <c r="O48" s="251">
        <f t="shared" si="10"/>
        <v>305.83999999999997</v>
      </c>
      <c r="P48" s="250">
        <f t="shared" si="10"/>
        <v>45.1</v>
      </c>
      <c r="Q48" s="251">
        <f t="shared" si="10"/>
        <v>124.19</v>
      </c>
      <c r="R48" s="250">
        <f t="shared" si="10"/>
        <v>85.399999999999991</v>
      </c>
      <c r="S48" s="251">
        <f t="shared" si="10"/>
        <v>148.19999999999999</v>
      </c>
      <c r="T48" s="250">
        <f t="shared" si="10"/>
        <v>33.22</v>
      </c>
      <c r="U48" s="251">
        <f t="shared" si="10"/>
        <v>0</v>
      </c>
      <c r="V48" s="250">
        <f t="shared" si="10"/>
        <v>35</v>
      </c>
      <c r="W48" s="251">
        <f t="shared" si="10"/>
        <v>0</v>
      </c>
      <c r="X48" s="250">
        <f t="shared" si="10"/>
        <v>31.6</v>
      </c>
      <c r="Y48" s="251">
        <f t="shared" si="10"/>
        <v>0</v>
      </c>
      <c r="Z48" s="250">
        <f t="shared" si="10"/>
        <v>70.739999999999995</v>
      </c>
      <c r="AA48" s="251">
        <f t="shared" si="10"/>
        <v>15.9</v>
      </c>
      <c r="AB48" s="250">
        <f t="shared" ref="AB48:AG48" si="11">SUM(AB43:AB47)</f>
        <v>91.5</v>
      </c>
      <c r="AC48" s="251">
        <f t="shared" si="11"/>
        <v>0</v>
      </c>
      <c r="AD48" s="250">
        <f t="shared" si="11"/>
        <v>17.920000000000002</v>
      </c>
      <c r="AE48" s="251">
        <f t="shared" si="11"/>
        <v>94.28</v>
      </c>
      <c r="AF48" s="250">
        <f t="shared" si="11"/>
        <v>15.4</v>
      </c>
      <c r="AG48" s="251">
        <f t="shared" si="11"/>
        <v>5.1099999999999994</v>
      </c>
      <c r="AH48" s="250">
        <f t="shared" ref="AH48:AI48" si="12">SUM(AH43:AH47)</f>
        <v>0</v>
      </c>
      <c r="AI48" s="251">
        <f t="shared" si="12"/>
        <v>1.5</v>
      </c>
    </row>
    <row r="49" spans="1:35" s="18" customFormat="1" x14ac:dyDescent="0.2">
      <c r="A49" s="777" t="s">
        <v>271</v>
      </c>
      <c r="B49" s="780" t="s">
        <v>272</v>
      </c>
      <c r="C49" s="781"/>
      <c r="D49" s="238">
        <v>42</v>
      </c>
      <c r="E49" s="453" t="s">
        <v>848</v>
      </c>
      <c r="F49" s="523" t="s">
        <v>848</v>
      </c>
      <c r="G49" s="525">
        <v>12.2</v>
      </c>
      <c r="H49" s="523" t="s">
        <v>848</v>
      </c>
      <c r="I49" s="525">
        <v>10.7</v>
      </c>
      <c r="J49" s="523" t="s">
        <v>848</v>
      </c>
      <c r="K49" s="525">
        <v>1.1000000000000001</v>
      </c>
      <c r="L49" s="523" t="s">
        <v>848</v>
      </c>
      <c r="M49" s="453" t="s">
        <v>848</v>
      </c>
      <c r="N49" s="523" t="s">
        <v>848</v>
      </c>
      <c r="O49" s="453" t="s">
        <v>848</v>
      </c>
      <c r="P49" s="523" t="s">
        <v>848</v>
      </c>
      <c r="Q49" s="525">
        <v>3.7999999999999999E-2</v>
      </c>
      <c r="R49" s="523" t="s">
        <v>848</v>
      </c>
      <c r="S49" s="453" t="s">
        <v>848</v>
      </c>
      <c r="T49" s="523" t="s">
        <v>848</v>
      </c>
      <c r="U49" s="525">
        <v>1.8</v>
      </c>
      <c r="V49" s="523" t="s">
        <v>848</v>
      </c>
      <c r="W49" s="525">
        <v>0.04</v>
      </c>
      <c r="X49" s="523" t="s">
        <v>848</v>
      </c>
      <c r="Y49" s="453" t="s">
        <v>848</v>
      </c>
      <c r="Z49" s="523" t="s">
        <v>848</v>
      </c>
      <c r="AA49" s="453" t="s">
        <v>848</v>
      </c>
      <c r="AB49" s="523" t="s">
        <v>848</v>
      </c>
      <c r="AC49" s="453" t="s">
        <v>848</v>
      </c>
      <c r="AD49" s="523" t="s">
        <v>848</v>
      </c>
      <c r="AE49" s="453" t="s">
        <v>848</v>
      </c>
      <c r="AF49" s="523" t="s">
        <v>848</v>
      </c>
      <c r="AG49" s="453" t="s">
        <v>848</v>
      </c>
      <c r="AH49" s="514" t="s">
        <v>848</v>
      </c>
      <c r="AI49" s="453" t="s">
        <v>848</v>
      </c>
    </row>
    <row r="50" spans="1:35" s="18" customFormat="1" x14ac:dyDescent="0.2">
      <c r="A50" s="778"/>
      <c r="B50" s="782" t="s">
        <v>273</v>
      </c>
      <c r="C50" s="783"/>
      <c r="D50" s="514" t="s">
        <v>848</v>
      </c>
      <c r="E50" s="110">
        <v>146.9</v>
      </c>
      <c r="F50" s="523" t="s">
        <v>848</v>
      </c>
      <c r="G50" s="110">
        <v>6</v>
      </c>
      <c r="H50" s="523" t="s">
        <v>848</v>
      </c>
      <c r="I50" s="453" t="s">
        <v>848</v>
      </c>
      <c r="J50" s="523" t="s">
        <v>848</v>
      </c>
      <c r="K50" s="110">
        <v>6</v>
      </c>
      <c r="L50" s="523" t="s">
        <v>848</v>
      </c>
      <c r="M50" s="453" t="s">
        <v>848</v>
      </c>
      <c r="N50" s="523" t="s">
        <v>848</v>
      </c>
      <c r="O50" s="110">
        <v>15</v>
      </c>
      <c r="P50" s="523" t="s">
        <v>848</v>
      </c>
      <c r="Q50" s="453" t="s">
        <v>848</v>
      </c>
      <c r="R50" s="523" t="s">
        <v>848</v>
      </c>
      <c r="S50" s="453" t="s">
        <v>848</v>
      </c>
      <c r="T50" s="523" t="s">
        <v>848</v>
      </c>
      <c r="U50" s="453" t="s">
        <v>848</v>
      </c>
      <c r="V50" s="523" t="s">
        <v>848</v>
      </c>
      <c r="W50" s="110">
        <v>0.04</v>
      </c>
      <c r="X50" s="523" t="s">
        <v>848</v>
      </c>
      <c r="Y50" s="110">
        <v>0.57999999999999996</v>
      </c>
      <c r="Z50" s="523" t="s">
        <v>848</v>
      </c>
      <c r="AA50" s="453" t="s">
        <v>848</v>
      </c>
      <c r="AB50" s="523" t="s">
        <v>848</v>
      </c>
      <c r="AC50" s="453" t="s">
        <v>848</v>
      </c>
      <c r="AD50" s="523" t="s">
        <v>848</v>
      </c>
      <c r="AE50" s="453" t="s">
        <v>848</v>
      </c>
      <c r="AF50" s="523" t="s">
        <v>848</v>
      </c>
      <c r="AG50" s="453" t="s">
        <v>848</v>
      </c>
      <c r="AH50" s="514" t="s">
        <v>848</v>
      </c>
      <c r="AI50" s="453" t="s">
        <v>848</v>
      </c>
    </row>
    <row r="51" spans="1:35" s="18" customFormat="1" x14ac:dyDescent="0.2">
      <c r="A51" s="778"/>
      <c r="B51" s="782" t="s">
        <v>274</v>
      </c>
      <c r="C51" s="783"/>
      <c r="D51" s="514" t="s">
        <v>848</v>
      </c>
      <c r="E51" s="453" t="s">
        <v>848</v>
      </c>
      <c r="F51" s="523" t="s">
        <v>848</v>
      </c>
      <c r="G51" s="110">
        <v>6.8</v>
      </c>
      <c r="H51" s="523" t="s">
        <v>848</v>
      </c>
      <c r="I51" s="110">
        <v>0.7</v>
      </c>
      <c r="J51" s="523" t="s">
        <v>848</v>
      </c>
      <c r="K51" s="453" t="s">
        <v>848</v>
      </c>
      <c r="L51" s="523" t="s">
        <v>848</v>
      </c>
      <c r="M51" s="453" t="s">
        <v>848</v>
      </c>
      <c r="N51" s="523" t="s">
        <v>848</v>
      </c>
      <c r="O51" s="453" t="s">
        <v>848</v>
      </c>
      <c r="P51" s="523" t="s">
        <v>848</v>
      </c>
      <c r="Q51" s="453" t="s">
        <v>848</v>
      </c>
      <c r="R51" s="523" t="s">
        <v>848</v>
      </c>
      <c r="S51" s="453" t="s">
        <v>848</v>
      </c>
      <c r="T51" s="523" t="s">
        <v>848</v>
      </c>
      <c r="U51" s="453" t="s">
        <v>848</v>
      </c>
      <c r="V51" s="523" t="s">
        <v>848</v>
      </c>
      <c r="W51" s="453" t="s">
        <v>848</v>
      </c>
      <c r="X51" s="523" t="s">
        <v>848</v>
      </c>
      <c r="Y51" s="453" t="s">
        <v>848</v>
      </c>
      <c r="Z51" s="523" t="s">
        <v>848</v>
      </c>
      <c r="AA51" s="453" t="s">
        <v>848</v>
      </c>
      <c r="AB51" s="523" t="s">
        <v>848</v>
      </c>
      <c r="AC51" s="453" t="s">
        <v>848</v>
      </c>
      <c r="AD51" s="523" t="s">
        <v>848</v>
      </c>
      <c r="AE51" s="453" t="s">
        <v>848</v>
      </c>
      <c r="AF51" s="523" t="s">
        <v>848</v>
      </c>
      <c r="AG51" s="453" t="s">
        <v>848</v>
      </c>
      <c r="AH51" s="514" t="s">
        <v>848</v>
      </c>
      <c r="AI51" s="453" t="s">
        <v>848</v>
      </c>
    </row>
    <row r="52" spans="1:35" s="18" customFormat="1" x14ac:dyDescent="0.2">
      <c r="A52" s="778"/>
      <c r="B52" s="782" t="s">
        <v>275</v>
      </c>
      <c r="C52" s="783"/>
      <c r="D52" s="514" t="s">
        <v>848</v>
      </c>
      <c r="E52" s="110">
        <v>8.6</v>
      </c>
      <c r="F52" s="523" t="s">
        <v>848</v>
      </c>
      <c r="G52" s="453" t="s">
        <v>848</v>
      </c>
      <c r="H52" s="523" t="s">
        <v>848</v>
      </c>
      <c r="I52" s="110">
        <v>4.6500000000000004</v>
      </c>
      <c r="J52" s="240">
        <v>10.7</v>
      </c>
      <c r="K52" s="110">
        <v>6.2</v>
      </c>
      <c r="L52" s="523" t="s">
        <v>848</v>
      </c>
      <c r="M52" s="453" t="s">
        <v>848</v>
      </c>
      <c r="N52" s="523" t="s">
        <v>848</v>
      </c>
      <c r="O52" s="453" t="s">
        <v>848</v>
      </c>
      <c r="P52" s="523" t="s">
        <v>848</v>
      </c>
      <c r="Q52" s="110">
        <v>2.5</v>
      </c>
      <c r="R52" s="523" t="s">
        <v>848</v>
      </c>
      <c r="S52" s="110">
        <v>5.6</v>
      </c>
      <c r="T52" s="523" t="s">
        <v>848</v>
      </c>
      <c r="U52" s="453" t="s">
        <v>848</v>
      </c>
      <c r="V52" s="523" t="s">
        <v>848</v>
      </c>
      <c r="W52" s="110">
        <v>6.3</v>
      </c>
      <c r="X52" s="523" t="s">
        <v>848</v>
      </c>
      <c r="Y52" s="453" t="s">
        <v>848</v>
      </c>
      <c r="Z52" s="523" t="s">
        <v>848</v>
      </c>
      <c r="AA52" s="453" t="s">
        <v>848</v>
      </c>
      <c r="AB52" s="523" t="s">
        <v>848</v>
      </c>
      <c r="AC52" s="453" t="s">
        <v>848</v>
      </c>
      <c r="AD52" s="523" t="s">
        <v>848</v>
      </c>
      <c r="AE52" s="453" t="s">
        <v>848</v>
      </c>
      <c r="AF52" s="523" t="s">
        <v>848</v>
      </c>
      <c r="AG52" s="453" t="s">
        <v>848</v>
      </c>
      <c r="AH52" s="514" t="s">
        <v>848</v>
      </c>
      <c r="AI52" s="453" t="s">
        <v>848</v>
      </c>
    </row>
    <row r="53" spans="1:35" s="18" customFormat="1" ht="13.5" thickBot="1" x14ac:dyDescent="0.25">
      <c r="A53" s="779"/>
      <c r="B53" s="784" t="s">
        <v>271</v>
      </c>
      <c r="C53" s="785"/>
      <c r="D53" s="514" t="s">
        <v>848</v>
      </c>
      <c r="E53" s="524">
        <v>116.4</v>
      </c>
      <c r="F53" s="523" t="s">
        <v>848</v>
      </c>
      <c r="G53" s="524">
        <v>11.5</v>
      </c>
      <c r="H53" s="523" t="s">
        <v>848</v>
      </c>
      <c r="I53" s="524">
        <v>24.45</v>
      </c>
      <c r="J53" s="523" t="s">
        <v>848</v>
      </c>
      <c r="K53" s="524">
        <v>2.1</v>
      </c>
      <c r="L53" s="523" t="s">
        <v>848</v>
      </c>
      <c r="M53" s="453" t="s">
        <v>848</v>
      </c>
      <c r="N53" s="523" t="s">
        <v>848</v>
      </c>
      <c r="O53" s="524">
        <v>3.2</v>
      </c>
      <c r="P53" s="523" t="s">
        <v>848</v>
      </c>
      <c r="Q53" s="524">
        <v>3.46</v>
      </c>
      <c r="R53" s="523" t="s">
        <v>848</v>
      </c>
      <c r="S53" s="524">
        <v>26.4</v>
      </c>
      <c r="T53" s="523" t="s">
        <v>848</v>
      </c>
      <c r="U53" s="453" t="s">
        <v>848</v>
      </c>
      <c r="V53" s="523" t="s">
        <v>848</v>
      </c>
      <c r="W53" s="524">
        <v>25.35</v>
      </c>
      <c r="X53" s="523" t="s">
        <v>848</v>
      </c>
      <c r="Y53" s="453" t="s">
        <v>848</v>
      </c>
      <c r="Z53" s="523" t="s">
        <v>848</v>
      </c>
      <c r="AA53" s="453" t="s">
        <v>848</v>
      </c>
      <c r="AB53" s="241">
        <v>1.28</v>
      </c>
      <c r="AC53" s="453" t="s">
        <v>848</v>
      </c>
      <c r="AD53" s="523" t="s">
        <v>848</v>
      </c>
      <c r="AE53" s="453" t="s">
        <v>848</v>
      </c>
      <c r="AF53" s="523" t="s">
        <v>848</v>
      </c>
      <c r="AG53" s="453" t="s">
        <v>848</v>
      </c>
      <c r="AH53" s="514" t="s">
        <v>848</v>
      </c>
      <c r="AI53" s="453" t="s">
        <v>848</v>
      </c>
    </row>
    <row r="54" spans="1:35" s="18" customFormat="1" ht="14.25" thickTop="1" thickBot="1" x14ac:dyDescent="0.25">
      <c r="A54" s="761" t="s">
        <v>276</v>
      </c>
      <c r="B54" s="762"/>
      <c r="C54" s="763"/>
      <c r="D54" s="249">
        <f>SUM(D49:D53)</f>
        <v>42</v>
      </c>
      <c r="E54" s="251">
        <f t="shared" ref="E54:AA54" si="13">SUM(E49:E53)</f>
        <v>271.89999999999998</v>
      </c>
      <c r="F54" s="250">
        <f t="shared" si="13"/>
        <v>0</v>
      </c>
      <c r="G54" s="251">
        <f t="shared" si="13"/>
        <v>36.5</v>
      </c>
      <c r="H54" s="250">
        <f t="shared" si="13"/>
        <v>0</v>
      </c>
      <c r="I54" s="251">
        <f t="shared" si="13"/>
        <v>40.5</v>
      </c>
      <c r="J54" s="250">
        <f t="shared" si="13"/>
        <v>10.7</v>
      </c>
      <c r="K54" s="251">
        <f t="shared" si="13"/>
        <v>15.4</v>
      </c>
      <c r="L54" s="250">
        <f t="shared" si="13"/>
        <v>0</v>
      </c>
      <c r="M54" s="251">
        <f t="shared" si="13"/>
        <v>0</v>
      </c>
      <c r="N54" s="250">
        <f t="shared" si="13"/>
        <v>0</v>
      </c>
      <c r="O54" s="251">
        <f t="shared" si="13"/>
        <v>18.2</v>
      </c>
      <c r="P54" s="250">
        <f t="shared" si="13"/>
        <v>0</v>
      </c>
      <c r="Q54" s="251">
        <f t="shared" si="13"/>
        <v>5.9979999999999993</v>
      </c>
      <c r="R54" s="250">
        <f t="shared" si="13"/>
        <v>0</v>
      </c>
      <c r="S54" s="251">
        <f t="shared" si="13"/>
        <v>32</v>
      </c>
      <c r="T54" s="250">
        <f t="shared" si="13"/>
        <v>0</v>
      </c>
      <c r="U54" s="251">
        <f t="shared" si="13"/>
        <v>1.8</v>
      </c>
      <c r="V54" s="250">
        <f t="shared" si="13"/>
        <v>0</v>
      </c>
      <c r="W54" s="251">
        <f t="shared" si="13"/>
        <v>31.73</v>
      </c>
      <c r="X54" s="250">
        <f t="shared" si="13"/>
        <v>0</v>
      </c>
      <c r="Y54" s="251">
        <f t="shared" si="13"/>
        <v>0.57999999999999996</v>
      </c>
      <c r="Z54" s="250">
        <f t="shared" si="13"/>
        <v>0</v>
      </c>
      <c r="AA54" s="251">
        <f t="shared" si="13"/>
        <v>0</v>
      </c>
      <c r="AB54" s="250">
        <f t="shared" ref="AB54:AG54" si="14">SUM(AB49:AB53)</f>
        <v>1.28</v>
      </c>
      <c r="AC54" s="251">
        <f t="shared" si="14"/>
        <v>0</v>
      </c>
      <c r="AD54" s="250">
        <f t="shared" si="14"/>
        <v>0</v>
      </c>
      <c r="AE54" s="251">
        <f t="shared" si="14"/>
        <v>0</v>
      </c>
      <c r="AF54" s="250">
        <f t="shared" si="14"/>
        <v>0</v>
      </c>
      <c r="AG54" s="251">
        <f t="shared" si="14"/>
        <v>0</v>
      </c>
      <c r="AH54" s="250">
        <f t="shared" ref="AH54:AI54" si="15">SUM(AH49:AH53)</f>
        <v>0</v>
      </c>
      <c r="AI54" s="251">
        <f t="shared" si="15"/>
        <v>0</v>
      </c>
    </row>
    <row r="55" spans="1:35" x14ac:dyDescent="0.2">
      <c r="A55" s="786" t="s">
        <v>277</v>
      </c>
      <c r="B55" s="593" t="s">
        <v>59</v>
      </c>
      <c r="C55" s="601"/>
      <c r="D55" s="514" t="s">
        <v>848</v>
      </c>
      <c r="E55" s="68">
        <v>34.700000000000003</v>
      </c>
      <c r="F55" s="523" t="s">
        <v>848</v>
      </c>
      <c r="G55" s="68">
        <v>46.5</v>
      </c>
      <c r="H55" s="177">
        <v>1.4</v>
      </c>
      <c r="I55" s="68">
        <v>88.7</v>
      </c>
      <c r="J55" s="177">
        <v>27.1</v>
      </c>
      <c r="K55" s="525">
        <v>33.799999999999997</v>
      </c>
      <c r="L55" s="239">
        <v>8.3000000000000007</v>
      </c>
      <c r="M55" s="68">
        <v>79.55</v>
      </c>
      <c r="N55" s="177">
        <v>1.1000000000000001</v>
      </c>
      <c r="O55" s="68">
        <v>440.2</v>
      </c>
      <c r="P55" s="177">
        <v>19.5</v>
      </c>
      <c r="Q55" s="68">
        <v>166.4</v>
      </c>
      <c r="R55" s="177">
        <v>0.7</v>
      </c>
      <c r="S55" s="68">
        <v>81.2</v>
      </c>
      <c r="T55" s="177">
        <v>2.8</v>
      </c>
      <c r="U55" s="68">
        <v>59.09</v>
      </c>
      <c r="V55" s="177">
        <v>1.3</v>
      </c>
      <c r="W55" s="453" t="s">
        <v>848</v>
      </c>
      <c r="X55" s="177">
        <v>6</v>
      </c>
      <c r="Y55" s="453" t="s">
        <v>848</v>
      </c>
      <c r="Z55" s="177">
        <v>1.5</v>
      </c>
      <c r="AA55" s="453" t="s">
        <v>848</v>
      </c>
      <c r="AB55" s="177">
        <v>2.6</v>
      </c>
      <c r="AC55" s="453" t="s">
        <v>848</v>
      </c>
      <c r="AD55" s="177">
        <v>1</v>
      </c>
      <c r="AE55" s="453" t="s">
        <v>848</v>
      </c>
      <c r="AF55" s="523" t="s">
        <v>848</v>
      </c>
      <c r="AG55" s="68">
        <v>147.85</v>
      </c>
      <c r="AH55" s="514" t="s">
        <v>848</v>
      </c>
      <c r="AI55" s="68">
        <v>9.8800000000000008</v>
      </c>
    </row>
    <row r="56" spans="1:35" x14ac:dyDescent="0.2">
      <c r="A56" s="787"/>
      <c r="B56" s="576" t="s">
        <v>278</v>
      </c>
      <c r="C56" s="631"/>
      <c r="D56" s="102">
        <v>9.1</v>
      </c>
      <c r="E56" s="71">
        <v>200</v>
      </c>
      <c r="F56" s="523" t="s">
        <v>848</v>
      </c>
      <c r="G56" s="71">
        <v>44.3</v>
      </c>
      <c r="H56" s="523" t="s">
        <v>848</v>
      </c>
      <c r="I56" s="71">
        <v>139.75</v>
      </c>
      <c r="J56" s="523" t="s">
        <v>848</v>
      </c>
      <c r="K56" s="110">
        <v>91.1</v>
      </c>
      <c r="L56" s="523" t="s">
        <v>848</v>
      </c>
      <c r="M56" s="71">
        <v>129.52000000000001</v>
      </c>
      <c r="N56" s="172">
        <v>0.8</v>
      </c>
      <c r="O56" s="71">
        <v>130.9</v>
      </c>
      <c r="P56" s="523" t="s">
        <v>848</v>
      </c>
      <c r="Q56" s="71">
        <v>52.5</v>
      </c>
      <c r="R56" s="172">
        <v>1.2</v>
      </c>
      <c r="S56" s="71">
        <v>245</v>
      </c>
      <c r="T56" s="523" t="s">
        <v>848</v>
      </c>
      <c r="U56" s="71">
        <v>179.1</v>
      </c>
      <c r="V56" s="523" t="s">
        <v>848</v>
      </c>
      <c r="W56" s="453" t="s">
        <v>848</v>
      </c>
      <c r="X56" s="523" t="s">
        <v>848</v>
      </c>
      <c r="Y56" s="453" t="s">
        <v>848</v>
      </c>
      <c r="Z56" s="523" t="s">
        <v>848</v>
      </c>
      <c r="AA56" s="453" t="s">
        <v>848</v>
      </c>
      <c r="AB56" s="172">
        <v>65</v>
      </c>
      <c r="AC56" s="453" t="s">
        <v>848</v>
      </c>
      <c r="AD56" s="172">
        <v>185.21</v>
      </c>
      <c r="AE56" s="453" t="s">
        <v>848</v>
      </c>
      <c r="AF56" s="172">
        <v>113.5</v>
      </c>
      <c r="AG56" s="71">
        <v>3.6</v>
      </c>
      <c r="AH56" s="172">
        <v>1.4</v>
      </c>
      <c r="AI56" s="453" t="s">
        <v>848</v>
      </c>
    </row>
    <row r="57" spans="1:35" x14ac:dyDescent="0.2">
      <c r="A57" s="787"/>
      <c r="B57" s="576" t="s">
        <v>279</v>
      </c>
      <c r="C57" s="631"/>
      <c r="D57" s="514" t="s">
        <v>848</v>
      </c>
      <c r="E57" s="71">
        <v>30.3</v>
      </c>
      <c r="F57" s="523" t="s">
        <v>848</v>
      </c>
      <c r="G57" s="71">
        <v>196.2</v>
      </c>
      <c r="H57" s="523" t="s">
        <v>848</v>
      </c>
      <c r="I57" s="71">
        <v>130.58000000000001</v>
      </c>
      <c r="J57" s="523" t="s">
        <v>848</v>
      </c>
      <c r="K57" s="110">
        <v>157.63999999999999</v>
      </c>
      <c r="L57" s="523" t="s">
        <v>848</v>
      </c>
      <c r="M57" s="453" t="s">
        <v>848</v>
      </c>
      <c r="N57" s="523" t="s">
        <v>848</v>
      </c>
      <c r="O57" s="71">
        <v>152.47999999999999</v>
      </c>
      <c r="P57" s="523" t="s">
        <v>848</v>
      </c>
      <c r="Q57" s="71">
        <v>58.7</v>
      </c>
      <c r="R57" s="523" t="s">
        <v>848</v>
      </c>
      <c r="S57" s="71">
        <v>40</v>
      </c>
      <c r="T57" s="523" t="s">
        <v>848</v>
      </c>
      <c r="U57" s="71">
        <v>6.9</v>
      </c>
      <c r="V57" s="523" t="s">
        <v>848</v>
      </c>
      <c r="W57" s="453" t="s">
        <v>848</v>
      </c>
      <c r="X57" s="523" t="s">
        <v>848</v>
      </c>
      <c r="Y57" s="453" t="s">
        <v>848</v>
      </c>
      <c r="Z57" s="172">
        <v>2</v>
      </c>
      <c r="AA57" s="453" t="s">
        <v>848</v>
      </c>
      <c r="AB57" s="523" t="s">
        <v>848</v>
      </c>
      <c r="AC57" s="453" t="s">
        <v>848</v>
      </c>
      <c r="AD57" s="523" t="s">
        <v>848</v>
      </c>
      <c r="AE57" s="453" t="s">
        <v>848</v>
      </c>
      <c r="AF57" s="523" t="s">
        <v>848</v>
      </c>
      <c r="AG57" s="71">
        <v>50.19</v>
      </c>
      <c r="AH57" s="514" t="s">
        <v>848</v>
      </c>
      <c r="AI57" s="453" t="s">
        <v>848</v>
      </c>
    </row>
    <row r="58" spans="1:35" x14ac:dyDescent="0.2">
      <c r="A58" s="787"/>
      <c r="B58" s="576" t="s">
        <v>280</v>
      </c>
      <c r="C58" s="631"/>
      <c r="D58" s="102">
        <v>2.1</v>
      </c>
      <c r="E58" s="71">
        <v>168.1</v>
      </c>
      <c r="F58" s="523" t="s">
        <v>848</v>
      </c>
      <c r="G58" s="71">
        <v>99</v>
      </c>
      <c r="H58" s="523" t="s">
        <v>848</v>
      </c>
      <c r="I58" s="71">
        <v>378.85</v>
      </c>
      <c r="J58" s="523" t="s">
        <v>848</v>
      </c>
      <c r="K58" s="110">
        <v>90.3</v>
      </c>
      <c r="L58" s="240">
        <v>2.7</v>
      </c>
      <c r="M58" s="71">
        <v>69.73</v>
      </c>
      <c r="N58" s="523" t="s">
        <v>848</v>
      </c>
      <c r="O58" s="71">
        <v>158.41999999999999</v>
      </c>
      <c r="P58" s="523" t="s">
        <v>848</v>
      </c>
      <c r="Q58" s="71">
        <v>41.35</v>
      </c>
      <c r="R58" s="523" t="s">
        <v>848</v>
      </c>
      <c r="S58" s="71">
        <v>201</v>
      </c>
      <c r="T58" s="523" t="s">
        <v>848</v>
      </c>
      <c r="U58" s="71">
        <v>76.84</v>
      </c>
      <c r="V58" s="523" t="s">
        <v>848</v>
      </c>
      <c r="W58" s="453" t="s">
        <v>848</v>
      </c>
      <c r="X58" s="523" t="s">
        <v>848</v>
      </c>
      <c r="Y58" s="453" t="s">
        <v>848</v>
      </c>
      <c r="Z58" s="523" t="s">
        <v>848</v>
      </c>
      <c r="AA58" s="453" t="s">
        <v>848</v>
      </c>
      <c r="AB58" s="172">
        <v>2.2999999999999998</v>
      </c>
      <c r="AC58" s="453" t="s">
        <v>848</v>
      </c>
      <c r="AD58" s="523" t="s">
        <v>848</v>
      </c>
      <c r="AE58" s="453" t="s">
        <v>848</v>
      </c>
      <c r="AF58" s="523" t="s">
        <v>848</v>
      </c>
      <c r="AG58" s="71">
        <v>315.74</v>
      </c>
      <c r="AH58" s="514" t="s">
        <v>848</v>
      </c>
      <c r="AI58" s="71">
        <v>2.8</v>
      </c>
    </row>
    <row r="59" spans="1:35" x14ac:dyDescent="0.2">
      <c r="A59" s="787"/>
      <c r="B59" s="576" t="s">
        <v>277</v>
      </c>
      <c r="C59" s="631"/>
      <c r="D59" s="102">
        <v>13</v>
      </c>
      <c r="E59" s="71">
        <v>192.3</v>
      </c>
      <c r="F59" s="172">
        <v>16.3</v>
      </c>
      <c r="G59" s="71">
        <v>117.8</v>
      </c>
      <c r="H59" s="172">
        <v>16.399999999999999</v>
      </c>
      <c r="I59" s="71">
        <v>24.15</v>
      </c>
      <c r="J59" s="172">
        <v>8.5</v>
      </c>
      <c r="K59" s="110">
        <v>315.39999999999998</v>
      </c>
      <c r="L59" s="240">
        <v>213.4</v>
      </c>
      <c r="M59" s="71">
        <v>270.02999999999997</v>
      </c>
      <c r="N59" s="523" t="s">
        <v>848</v>
      </c>
      <c r="O59" s="71">
        <v>241.49</v>
      </c>
      <c r="P59" s="523" t="s">
        <v>848</v>
      </c>
      <c r="Q59" s="71">
        <v>223.58</v>
      </c>
      <c r="R59" s="523" t="s">
        <v>848</v>
      </c>
      <c r="S59" s="71">
        <v>221.7</v>
      </c>
      <c r="T59" s="172">
        <v>0.4</v>
      </c>
      <c r="U59" s="71">
        <v>60.14</v>
      </c>
      <c r="V59" s="523" t="s">
        <v>848</v>
      </c>
      <c r="W59" s="453" t="s">
        <v>848</v>
      </c>
      <c r="X59" s="172">
        <v>0.7</v>
      </c>
      <c r="Y59" s="453" t="s">
        <v>848</v>
      </c>
      <c r="Z59" s="172">
        <v>3.3</v>
      </c>
      <c r="AA59" s="453" t="s">
        <v>848</v>
      </c>
      <c r="AB59" s="172">
        <v>1.3</v>
      </c>
      <c r="AC59" s="453" t="s">
        <v>848</v>
      </c>
      <c r="AD59" s="523" t="s">
        <v>848</v>
      </c>
      <c r="AE59" s="453" t="s">
        <v>848</v>
      </c>
      <c r="AF59" s="523" t="s">
        <v>848</v>
      </c>
      <c r="AG59" s="71">
        <v>82.33</v>
      </c>
      <c r="AH59" s="514" t="s">
        <v>848</v>
      </c>
      <c r="AI59" s="453" t="s">
        <v>848</v>
      </c>
    </row>
    <row r="60" spans="1:35" x14ac:dyDescent="0.2">
      <c r="A60" s="787"/>
      <c r="B60" s="576" t="s">
        <v>281</v>
      </c>
      <c r="C60" s="631"/>
      <c r="D60" s="102">
        <v>71</v>
      </c>
      <c r="E60" s="71">
        <v>93.6</v>
      </c>
      <c r="F60" s="172">
        <v>51.8</v>
      </c>
      <c r="G60" s="71">
        <v>145.5</v>
      </c>
      <c r="H60" s="172">
        <v>646.45000000000005</v>
      </c>
      <c r="I60" s="71">
        <v>187.8</v>
      </c>
      <c r="J60" s="172">
        <v>228.7</v>
      </c>
      <c r="K60" s="71">
        <v>133.52000000000001</v>
      </c>
      <c r="L60" s="240">
        <v>194.63</v>
      </c>
      <c r="M60" s="71">
        <v>152.1</v>
      </c>
      <c r="N60" s="172">
        <v>23.2</v>
      </c>
      <c r="O60" s="71">
        <v>474.62</v>
      </c>
      <c r="P60" s="172">
        <v>10</v>
      </c>
      <c r="Q60" s="71">
        <v>222.21</v>
      </c>
      <c r="R60" s="172">
        <v>27.1</v>
      </c>
      <c r="S60" s="71">
        <v>264.71499999999997</v>
      </c>
      <c r="T60" s="172">
        <v>9.6999999999999993</v>
      </c>
      <c r="U60" s="71">
        <v>231.76</v>
      </c>
      <c r="V60" s="172">
        <v>8.1999999999999993</v>
      </c>
      <c r="W60" s="453" t="s">
        <v>848</v>
      </c>
      <c r="X60" s="523" t="s">
        <v>848</v>
      </c>
      <c r="Y60" s="453" t="s">
        <v>848</v>
      </c>
      <c r="Z60" s="172">
        <v>108.36</v>
      </c>
      <c r="AA60" s="71">
        <v>4.8899999999999997</v>
      </c>
      <c r="AB60" s="172">
        <v>2.7</v>
      </c>
      <c r="AC60" s="453" t="s">
        <v>848</v>
      </c>
      <c r="AD60" s="172">
        <v>6.4</v>
      </c>
      <c r="AE60" s="71">
        <v>60.7</v>
      </c>
      <c r="AF60" s="523" t="s">
        <v>848</v>
      </c>
      <c r="AG60" s="71">
        <v>523.79</v>
      </c>
      <c r="AH60" s="172">
        <v>1.75</v>
      </c>
      <c r="AI60" s="71">
        <v>79.16</v>
      </c>
    </row>
    <row r="61" spans="1:35" ht="13.5" thickBot="1" x14ac:dyDescent="0.25">
      <c r="A61" s="788"/>
      <c r="B61" s="602" t="s">
        <v>733</v>
      </c>
      <c r="C61" s="603"/>
      <c r="D61" s="514" t="s">
        <v>848</v>
      </c>
      <c r="E61" s="453" t="s">
        <v>848</v>
      </c>
      <c r="F61" s="523" t="s">
        <v>848</v>
      </c>
      <c r="G61" s="453" t="s">
        <v>848</v>
      </c>
      <c r="H61" s="523" t="s">
        <v>848</v>
      </c>
      <c r="I61" s="453" t="s">
        <v>848</v>
      </c>
      <c r="J61" s="523" t="s">
        <v>848</v>
      </c>
      <c r="K61" s="453" t="s">
        <v>848</v>
      </c>
      <c r="L61" s="523" t="s">
        <v>848</v>
      </c>
      <c r="M61" s="453" t="s">
        <v>848</v>
      </c>
      <c r="N61" s="523" t="s">
        <v>848</v>
      </c>
      <c r="O61" s="453" t="s">
        <v>848</v>
      </c>
      <c r="P61" s="523" t="s">
        <v>848</v>
      </c>
      <c r="Q61" s="453" t="s">
        <v>848</v>
      </c>
      <c r="R61" s="523" t="s">
        <v>848</v>
      </c>
      <c r="S61" s="453" t="s">
        <v>848</v>
      </c>
      <c r="T61" s="523" t="s">
        <v>848</v>
      </c>
      <c r="U61" s="453" t="s">
        <v>848</v>
      </c>
      <c r="V61" s="523" t="s">
        <v>848</v>
      </c>
      <c r="W61" s="453" t="s">
        <v>848</v>
      </c>
      <c r="X61" s="523" t="s">
        <v>848</v>
      </c>
      <c r="Y61" s="453" t="s">
        <v>848</v>
      </c>
      <c r="Z61" s="523" t="s">
        <v>848</v>
      </c>
      <c r="AA61" s="453" t="s">
        <v>848</v>
      </c>
      <c r="AB61" s="523" t="s">
        <v>848</v>
      </c>
      <c r="AC61" s="453" t="s">
        <v>848</v>
      </c>
      <c r="AD61" s="523" t="s">
        <v>848</v>
      </c>
      <c r="AE61" s="174">
        <v>563.19000000000005</v>
      </c>
      <c r="AF61" s="523" t="s">
        <v>848</v>
      </c>
      <c r="AG61" s="453" t="s">
        <v>848</v>
      </c>
      <c r="AH61" s="514" t="s">
        <v>848</v>
      </c>
      <c r="AI61" s="453" t="s">
        <v>848</v>
      </c>
    </row>
    <row r="62" spans="1:35" ht="14.25" thickTop="1" thickBot="1" x14ac:dyDescent="0.25">
      <c r="A62" s="761" t="s">
        <v>282</v>
      </c>
      <c r="B62" s="762"/>
      <c r="C62" s="763"/>
      <c r="D62" s="249">
        <f>SUM(D55:D61)</f>
        <v>95.2</v>
      </c>
      <c r="E62" s="251">
        <f>SUM(E55:E61)</f>
        <v>719.00000000000011</v>
      </c>
      <c r="F62" s="250">
        <f>SUM(F55:F61)</f>
        <v>68.099999999999994</v>
      </c>
      <c r="G62" s="251">
        <f>SUM(G55:G61)</f>
        <v>649.29999999999995</v>
      </c>
      <c r="H62" s="250">
        <f t="shared" ref="H62" si="16">SUM(H55:H60)</f>
        <v>664.25</v>
      </c>
      <c r="I62" s="251">
        <f t="shared" ref="I62:AE62" si="17">SUM(I55:I61)</f>
        <v>949.82999999999993</v>
      </c>
      <c r="J62" s="250">
        <f t="shared" si="17"/>
        <v>264.3</v>
      </c>
      <c r="K62" s="251">
        <f t="shared" si="17"/>
        <v>821.76</v>
      </c>
      <c r="L62" s="250">
        <f t="shared" si="17"/>
        <v>419.03</v>
      </c>
      <c r="M62" s="251">
        <f t="shared" si="17"/>
        <v>700.93</v>
      </c>
      <c r="N62" s="250">
        <f t="shared" si="17"/>
        <v>25.099999999999998</v>
      </c>
      <c r="O62" s="251">
        <f t="shared" si="17"/>
        <v>1598.1100000000001</v>
      </c>
      <c r="P62" s="250">
        <f t="shared" si="17"/>
        <v>29.5</v>
      </c>
      <c r="Q62" s="251">
        <f t="shared" si="17"/>
        <v>764.74000000000012</v>
      </c>
      <c r="R62" s="250">
        <f t="shared" si="17"/>
        <v>29</v>
      </c>
      <c r="S62" s="251">
        <f t="shared" si="17"/>
        <v>1053.615</v>
      </c>
      <c r="T62" s="250">
        <f t="shared" si="17"/>
        <v>12.899999999999999</v>
      </c>
      <c r="U62" s="251">
        <f t="shared" si="17"/>
        <v>613.82999999999993</v>
      </c>
      <c r="V62" s="250">
        <f t="shared" si="17"/>
        <v>9.5</v>
      </c>
      <c r="W62" s="251">
        <f t="shared" si="17"/>
        <v>0</v>
      </c>
      <c r="X62" s="250">
        <f t="shared" si="17"/>
        <v>6.7</v>
      </c>
      <c r="Y62" s="251">
        <f t="shared" si="17"/>
        <v>0</v>
      </c>
      <c r="Z62" s="250">
        <f t="shared" si="17"/>
        <v>115.16</v>
      </c>
      <c r="AA62" s="251">
        <f t="shared" si="17"/>
        <v>4.8899999999999997</v>
      </c>
      <c r="AB62" s="250">
        <f t="shared" si="17"/>
        <v>73.899999999999991</v>
      </c>
      <c r="AC62" s="251">
        <f t="shared" si="17"/>
        <v>0</v>
      </c>
      <c r="AD62" s="250">
        <f t="shared" si="17"/>
        <v>192.61</v>
      </c>
      <c r="AE62" s="251">
        <f t="shared" si="17"/>
        <v>623.8900000000001</v>
      </c>
      <c r="AF62" s="250">
        <f t="shared" ref="AF62:AG62" si="18">SUM(AF55:AF61)</f>
        <v>113.5</v>
      </c>
      <c r="AG62" s="251">
        <f t="shared" si="18"/>
        <v>1123.5</v>
      </c>
      <c r="AH62" s="250">
        <f t="shared" ref="AH62:AI62" si="19">SUM(AH55:AH61)</f>
        <v>3.15</v>
      </c>
      <c r="AI62" s="251">
        <f t="shared" si="19"/>
        <v>91.84</v>
      </c>
    </row>
    <row r="63" spans="1:35" x14ac:dyDescent="0.2">
      <c r="A63" s="764" t="s">
        <v>283</v>
      </c>
      <c r="B63" s="593" t="s">
        <v>284</v>
      </c>
      <c r="C63" s="601"/>
      <c r="D63" s="514" t="s">
        <v>848</v>
      </c>
      <c r="E63" s="453" t="s">
        <v>848</v>
      </c>
      <c r="F63" s="523" t="s">
        <v>848</v>
      </c>
      <c r="G63" s="453" t="s">
        <v>848</v>
      </c>
      <c r="H63" s="523" t="s">
        <v>848</v>
      </c>
      <c r="I63" s="453" t="s">
        <v>848</v>
      </c>
      <c r="J63" s="523" t="s">
        <v>848</v>
      </c>
      <c r="K63" s="453" t="s">
        <v>848</v>
      </c>
      <c r="L63" s="523" t="s">
        <v>848</v>
      </c>
      <c r="M63" s="453" t="s">
        <v>848</v>
      </c>
      <c r="N63" s="523" t="s">
        <v>848</v>
      </c>
      <c r="O63" s="453" t="s">
        <v>848</v>
      </c>
      <c r="P63" s="523" t="s">
        <v>848</v>
      </c>
      <c r="Q63" s="453" t="s">
        <v>848</v>
      </c>
      <c r="R63" s="523" t="s">
        <v>848</v>
      </c>
      <c r="S63" s="68">
        <v>3.1</v>
      </c>
      <c r="T63" s="523" t="s">
        <v>848</v>
      </c>
      <c r="U63" s="453" t="s">
        <v>848</v>
      </c>
      <c r="V63" s="523" t="s">
        <v>848</v>
      </c>
      <c r="W63" s="453" t="s">
        <v>848</v>
      </c>
      <c r="X63" s="177">
        <v>0.1</v>
      </c>
      <c r="Y63" s="453" t="s">
        <v>848</v>
      </c>
      <c r="Z63" s="523" t="s">
        <v>848</v>
      </c>
      <c r="AA63" s="453" t="s">
        <v>848</v>
      </c>
      <c r="AB63" s="523" t="s">
        <v>848</v>
      </c>
      <c r="AC63" s="453" t="s">
        <v>848</v>
      </c>
      <c r="AD63" s="523" t="s">
        <v>848</v>
      </c>
      <c r="AE63" s="453" t="s">
        <v>848</v>
      </c>
      <c r="AF63" s="523" t="s">
        <v>848</v>
      </c>
      <c r="AG63" s="453" t="s">
        <v>848</v>
      </c>
      <c r="AH63" s="514" t="s">
        <v>848</v>
      </c>
      <c r="AI63" s="453" t="s">
        <v>848</v>
      </c>
    </row>
    <row r="64" spans="1:35" s="18" customFormat="1" x14ac:dyDescent="0.2">
      <c r="A64" s="765"/>
      <c r="B64" s="593" t="s">
        <v>285</v>
      </c>
      <c r="C64" s="601"/>
      <c r="D64" s="514" t="s">
        <v>848</v>
      </c>
      <c r="E64" s="453" t="s">
        <v>848</v>
      </c>
      <c r="F64" s="523" t="s">
        <v>848</v>
      </c>
      <c r="G64" s="68">
        <v>12</v>
      </c>
      <c r="H64" s="523" t="s">
        <v>848</v>
      </c>
      <c r="I64" s="68">
        <v>21.8</v>
      </c>
      <c r="J64" s="523" t="s">
        <v>848</v>
      </c>
      <c r="K64" s="68">
        <v>3.7</v>
      </c>
      <c r="L64" s="523" t="s">
        <v>848</v>
      </c>
      <c r="M64" s="453" t="s">
        <v>848</v>
      </c>
      <c r="N64" s="523" t="s">
        <v>848</v>
      </c>
      <c r="O64" s="453" t="s">
        <v>848</v>
      </c>
      <c r="P64" s="523" t="s">
        <v>848</v>
      </c>
      <c r="Q64" s="453" t="s">
        <v>848</v>
      </c>
      <c r="R64" s="177">
        <v>691</v>
      </c>
      <c r="S64" s="453" t="s">
        <v>848</v>
      </c>
      <c r="T64" s="523" t="s">
        <v>848</v>
      </c>
      <c r="U64" s="453" t="s">
        <v>848</v>
      </c>
      <c r="V64" s="523" t="s">
        <v>848</v>
      </c>
      <c r="W64" s="453" t="s">
        <v>848</v>
      </c>
      <c r="X64" s="523" t="s">
        <v>848</v>
      </c>
      <c r="Y64" s="453" t="s">
        <v>848</v>
      </c>
      <c r="Z64" s="523" t="s">
        <v>848</v>
      </c>
      <c r="AA64" s="453" t="s">
        <v>848</v>
      </c>
      <c r="AB64" s="523" t="s">
        <v>848</v>
      </c>
      <c r="AC64" s="453" t="s">
        <v>848</v>
      </c>
      <c r="AD64" s="523" t="s">
        <v>848</v>
      </c>
      <c r="AE64" s="453" t="s">
        <v>848</v>
      </c>
      <c r="AF64" s="523" t="s">
        <v>848</v>
      </c>
      <c r="AG64" s="453" t="s">
        <v>848</v>
      </c>
      <c r="AH64" s="514" t="s">
        <v>848</v>
      </c>
      <c r="AI64" s="453" t="s">
        <v>848</v>
      </c>
    </row>
    <row r="65" spans="1:35" s="18" customFormat="1" x14ac:dyDescent="0.2">
      <c r="A65" s="765"/>
      <c r="B65" s="577" t="s">
        <v>286</v>
      </c>
      <c r="C65" s="662"/>
      <c r="D65" s="514" t="s">
        <v>848</v>
      </c>
      <c r="E65" s="453" t="s">
        <v>848</v>
      </c>
      <c r="F65" s="523" t="s">
        <v>848</v>
      </c>
      <c r="G65" s="453" t="s">
        <v>848</v>
      </c>
      <c r="H65" s="523" t="s">
        <v>848</v>
      </c>
      <c r="I65" s="95">
        <v>2.42</v>
      </c>
      <c r="J65" s="523" t="s">
        <v>848</v>
      </c>
      <c r="K65" s="453" t="s">
        <v>848</v>
      </c>
      <c r="L65" s="523" t="s">
        <v>848</v>
      </c>
      <c r="M65" s="453" t="s">
        <v>848</v>
      </c>
      <c r="N65" s="523" t="s">
        <v>848</v>
      </c>
      <c r="O65" s="453" t="s">
        <v>848</v>
      </c>
      <c r="P65" s="523" t="s">
        <v>848</v>
      </c>
      <c r="Q65" s="453" t="s">
        <v>848</v>
      </c>
      <c r="R65" s="523" t="s">
        <v>848</v>
      </c>
      <c r="S65" s="453" t="s">
        <v>848</v>
      </c>
      <c r="T65" s="243">
        <v>4</v>
      </c>
      <c r="U65" s="453" t="s">
        <v>848</v>
      </c>
      <c r="V65" s="243">
        <v>1.7</v>
      </c>
      <c r="W65" s="453" t="s">
        <v>848</v>
      </c>
      <c r="X65" s="243">
        <v>5</v>
      </c>
      <c r="Y65" s="453" t="s">
        <v>848</v>
      </c>
      <c r="Z65" s="523" t="s">
        <v>848</v>
      </c>
      <c r="AA65" s="453" t="s">
        <v>848</v>
      </c>
      <c r="AB65" s="523" t="s">
        <v>848</v>
      </c>
      <c r="AC65" s="453" t="s">
        <v>848</v>
      </c>
      <c r="AD65" s="523" t="s">
        <v>848</v>
      </c>
      <c r="AE65" s="453" t="s">
        <v>848</v>
      </c>
      <c r="AF65" s="523" t="s">
        <v>848</v>
      </c>
      <c r="AG65" s="453" t="s">
        <v>848</v>
      </c>
      <c r="AH65" s="514" t="s">
        <v>848</v>
      </c>
      <c r="AI65" s="453" t="s">
        <v>848</v>
      </c>
    </row>
    <row r="66" spans="1:35" s="18" customFormat="1" ht="13.5" thickBot="1" x14ac:dyDescent="0.25">
      <c r="A66" s="766"/>
      <c r="B66" s="602" t="s">
        <v>283</v>
      </c>
      <c r="C66" s="603"/>
      <c r="D66" s="514" t="s">
        <v>848</v>
      </c>
      <c r="E66" s="453" t="s">
        <v>848</v>
      </c>
      <c r="F66" s="523" t="s">
        <v>848</v>
      </c>
      <c r="G66" s="174">
        <v>72.2</v>
      </c>
      <c r="H66" s="523" t="s">
        <v>848</v>
      </c>
      <c r="I66" s="174">
        <v>0.3</v>
      </c>
      <c r="J66" s="523" t="s">
        <v>848</v>
      </c>
      <c r="K66" s="453" t="s">
        <v>848</v>
      </c>
      <c r="L66" s="523" t="s">
        <v>848</v>
      </c>
      <c r="M66" s="453" t="s">
        <v>848</v>
      </c>
      <c r="N66" s="523" t="s">
        <v>848</v>
      </c>
      <c r="O66" s="174">
        <v>6.4</v>
      </c>
      <c r="P66" s="523" t="s">
        <v>848</v>
      </c>
      <c r="Q66" s="453" t="s">
        <v>848</v>
      </c>
      <c r="R66" s="523" t="s">
        <v>848</v>
      </c>
      <c r="S66" s="453" t="s">
        <v>848</v>
      </c>
      <c r="T66" s="523" t="s">
        <v>848</v>
      </c>
      <c r="U66" s="453" t="s">
        <v>848</v>
      </c>
      <c r="V66" s="523" t="s">
        <v>848</v>
      </c>
      <c r="W66" s="453" t="s">
        <v>848</v>
      </c>
      <c r="X66" s="523" t="s">
        <v>848</v>
      </c>
      <c r="Y66" s="453" t="s">
        <v>848</v>
      </c>
      <c r="Z66" s="523" t="s">
        <v>848</v>
      </c>
      <c r="AA66" s="453" t="s">
        <v>848</v>
      </c>
      <c r="AB66" s="523" t="s">
        <v>848</v>
      </c>
      <c r="AC66" s="453" t="s">
        <v>848</v>
      </c>
      <c r="AD66" s="523" t="s">
        <v>848</v>
      </c>
      <c r="AE66" s="453" t="s">
        <v>848</v>
      </c>
      <c r="AF66" s="523" t="s">
        <v>848</v>
      </c>
      <c r="AG66" s="453" t="s">
        <v>848</v>
      </c>
      <c r="AH66" s="514" t="s">
        <v>848</v>
      </c>
      <c r="AI66" s="453" t="s">
        <v>848</v>
      </c>
    </row>
    <row r="67" spans="1:35" ht="14.25" thickTop="1" thickBot="1" x14ac:dyDescent="0.25">
      <c r="A67" s="761" t="s">
        <v>287</v>
      </c>
      <c r="B67" s="762"/>
      <c r="C67" s="763"/>
      <c r="D67" s="248">
        <f>SUM(D63:D66)</f>
        <v>0</v>
      </c>
      <c r="E67" s="251">
        <f t="shared" ref="E67:AA67" si="20">SUM(E63:E66)</f>
        <v>0</v>
      </c>
      <c r="F67" s="196">
        <f t="shared" si="20"/>
        <v>0</v>
      </c>
      <c r="G67" s="251">
        <f t="shared" si="20"/>
        <v>84.2</v>
      </c>
      <c r="H67" s="196">
        <f t="shared" si="20"/>
        <v>0</v>
      </c>
      <c r="I67" s="251">
        <f t="shared" si="20"/>
        <v>24.52</v>
      </c>
      <c r="J67" s="196">
        <f t="shared" si="20"/>
        <v>0</v>
      </c>
      <c r="K67" s="251">
        <f t="shared" si="20"/>
        <v>3.7</v>
      </c>
      <c r="L67" s="196">
        <f t="shared" si="20"/>
        <v>0</v>
      </c>
      <c r="M67" s="251">
        <f t="shared" si="20"/>
        <v>0</v>
      </c>
      <c r="N67" s="196">
        <f t="shared" si="20"/>
        <v>0</v>
      </c>
      <c r="O67" s="251">
        <f t="shared" si="20"/>
        <v>6.4</v>
      </c>
      <c r="P67" s="196">
        <f t="shared" si="20"/>
        <v>0</v>
      </c>
      <c r="Q67" s="251">
        <f t="shared" si="20"/>
        <v>0</v>
      </c>
      <c r="R67" s="196">
        <f t="shared" si="20"/>
        <v>691</v>
      </c>
      <c r="S67" s="251">
        <f t="shared" si="20"/>
        <v>3.1</v>
      </c>
      <c r="T67" s="196">
        <f t="shared" si="20"/>
        <v>4</v>
      </c>
      <c r="U67" s="251">
        <f t="shared" si="20"/>
        <v>0</v>
      </c>
      <c r="V67" s="196">
        <f t="shared" si="20"/>
        <v>1.7</v>
      </c>
      <c r="W67" s="251">
        <f t="shared" si="20"/>
        <v>0</v>
      </c>
      <c r="X67" s="196">
        <f t="shared" si="20"/>
        <v>5.0999999999999996</v>
      </c>
      <c r="Y67" s="251">
        <f t="shared" si="20"/>
        <v>0</v>
      </c>
      <c r="Z67" s="196">
        <f t="shared" si="20"/>
        <v>0</v>
      </c>
      <c r="AA67" s="251">
        <f t="shared" si="20"/>
        <v>0</v>
      </c>
      <c r="AB67" s="196">
        <f t="shared" ref="AB67:AG67" si="21">SUM(AB63:AB66)</f>
        <v>0</v>
      </c>
      <c r="AC67" s="251">
        <f t="shared" si="21"/>
        <v>0</v>
      </c>
      <c r="AD67" s="196">
        <f t="shared" si="21"/>
        <v>0</v>
      </c>
      <c r="AE67" s="251">
        <f t="shared" si="21"/>
        <v>0</v>
      </c>
      <c r="AF67" s="196">
        <f t="shared" si="21"/>
        <v>0</v>
      </c>
      <c r="AG67" s="251">
        <f t="shared" si="21"/>
        <v>0</v>
      </c>
      <c r="AH67" s="248">
        <f t="shared" ref="AH67:AI67" si="22">SUM(AH63:AH66)</f>
        <v>0</v>
      </c>
      <c r="AI67" s="251">
        <f t="shared" si="22"/>
        <v>0</v>
      </c>
    </row>
    <row r="68" spans="1:35" x14ac:dyDescent="0.2">
      <c r="A68" s="764" t="s">
        <v>288</v>
      </c>
      <c r="B68" s="593" t="s">
        <v>289</v>
      </c>
      <c r="C68" s="601"/>
      <c r="D68" s="108">
        <v>34.700000000000003</v>
      </c>
      <c r="E68" s="453" t="s">
        <v>848</v>
      </c>
      <c r="F68" s="177">
        <v>305.2</v>
      </c>
      <c r="G68" s="68">
        <v>633.79999999999995</v>
      </c>
      <c r="H68" s="177">
        <v>260.8</v>
      </c>
      <c r="I68" s="68">
        <v>919.97</v>
      </c>
      <c r="J68" s="177">
        <v>291</v>
      </c>
      <c r="K68" s="68">
        <v>619.08000000000004</v>
      </c>
      <c r="L68" s="177">
        <v>279.39999999999998</v>
      </c>
      <c r="M68" s="68">
        <v>247.55</v>
      </c>
      <c r="N68" s="177">
        <v>151.80000000000001</v>
      </c>
      <c r="O68" s="68">
        <v>128.54</v>
      </c>
      <c r="P68" s="177">
        <v>263.44</v>
      </c>
      <c r="Q68" s="68">
        <v>345.68</v>
      </c>
      <c r="R68" s="177">
        <v>75.900000000000006</v>
      </c>
      <c r="S68" s="68">
        <v>112.4</v>
      </c>
      <c r="T68" s="177">
        <v>20.98</v>
      </c>
      <c r="U68" s="68">
        <v>127.26</v>
      </c>
      <c r="V68" s="177">
        <v>2.2999999999999998</v>
      </c>
      <c r="W68" s="68">
        <v>529.62300000000005</v>
      </c>
      <c r="X68" s="177">
        <v>3.8</v>
      </c>
      <c r="Y68" s="68">
        <v>1638.655</v>
      </c>
      <c r="Z68" s="523" t="s">
        <v>848</v>
      </c>
      <c r="AA68" s="68">
        <v>125.19</v>
      </c>
      <c r="AB68" s="177">
        <v>0.8</v>
      </c>
      <c r="AC68" s="68">
        <v>793.4</v>
      </c>
      <c r="AD68" s="177">
        <v>0.31</v>
      </c>
      <c r="AE68" s="68">
        <v>141.11000000000001</v>
      </c>
      <c r="AF68" s="177">
        <v>79.5</v>
      </c>
      <c r="AG68" s="68">
        <v>646.09</v>
      </c>
      <c r="AH68" s="514" t="s">
        <v>848</v>
      </c>
      <c r="AI68" s="68">
        <v>18.48</v>
      </c>
    </row>
    <row r="69" spans="1:35" x14ac:dyDescent="0.2">
      <c r="A69" s="765"/>
      <c r="B69" s="576" t="s">
        <v>290</v>
      </c>
      <c r="C69" s="631"/>
      <c r="D69" s="514" t="s">
        <v>848</v>
      </c>
      <c r="E69" s="453" t="s">
        <v>848</v>
      </c>
      <c r="F69" s="523" t="s">
        <v>848</v>
      </c>
      <c r="G69" s="71">
        <v>40.700000000000003</v>
      </c>
      <c r="H69" s="172">
        <v>2.9</v>
      </c>
      <c r="I69" s="453" t="s">
        <v>848</v>
      </c>
      <c r="J69" s="523" t="s">
        <v>848</v>
      </c>
      <c r="K69" s="453" t="s">
        <v>848</v>
      </c>
      <c r="L69" s="523" t="s">
        <v>848</v>
      </c>
      <c r="M69" s="71">
        <v>10</v>
      </c>
      <c r="N69" s="172">
        <v>8.1999999999999993</v>
      </c>
      <c r="O69" s="453" t="s">
        <v>848</v>
      </c>
      <c r="P69" s="523" t="s">
        <v>848</v>
      </c>
      <c r="Q69" s="453" t="s">
        <v>848</v>
      </c>
      <c r="R69" s="523" t="s">
        <v>848</v>
      </c>
      <c r="S69" s="71">
        <v>48</v>
      </c>
      <c r="T69" s="523" t="s">
        <v>848</v>
      </c>
      <c r="U69" s="453" t="s">
        <v>848</v>
      </c>
      <c r="V69" s="523" t="s">
        <v>848</v>
      </c>
      <c r="W69" s="71">
        <v>13.4</v>
      </c>
      <c r="X69" s="523" t="s">
        <v>848</v>
      </c>
      <c r="Y69" s="71">
        <v>31.8</v>
      </c>
      <c r="Z69" s="523" t="s">
        <v>848</v>
      </c>
      <c r="AA69" s="453" t="s">
        <v>848</v>
      </c>
      <c r="AB69" s="523" t="s">
        <v>848</v>
      </c>
      <c r="AC69" s="453" t="s">
        <v>848</v>
      </c>
      <c r="AD69" s="523" t="s">
        <v>848</v>
      </c>
      <c r="AE69" s="453" t="s">
        <v>848</v>
      </c>
      <c r="AF69" s="523" t="s">
        <v>848</v>
      </c>
      <c r="AG69" s="453" t="s">
        <v>848</v>
      </c>
      <c r="AH69" s="514" t="s">
        <v>848</v>
      </c>
      <c r="AI69" s="453" t="s">
        <v>848</v>
      </c>
    </row>
    <row r="70" spans="1:35" x14ac:dyDescent="0.2">
      <c r="A70" s="765"/>
      <c r="B70" s="576" t="s">
        <v>291</v>
      </c>
      <c r="C70" s="631"/>
      <c r="D70" s="102">
        <v>108.5</v>
      </c>
      <c r="E70" s="453" t="s">
        <v>848</v>
      </c>
      <c r="F70" s="523" t="s">
        <v>848</v>
      </c>
      <c r="G70" s="71">
        <v>21.5</v>
      </c>
      <c r="H70" s="172">
        <v>4</v>
      </c>
      <c r="I70" s="71">
        <v>221.3</v>
      </c>
      <c r="J70" s="523" t="s">
        <v>848</v>
      </c>
      <c r="K70" s="71">
        <v>161.77000000000001</v>
      </c>
      <c r="L70" s="523" t="s">
        <v>848</v>
      </c>
      <c r="M70" s="71">
        <v>103.5</v>
      </c>
      <c r="N70" s="172">
        <v>1</v>
      </c>
      <c r="O70" s="71">
        <v>130.66999999999999</v>
      </c>
      <c r="P70" s="172">
        <v>3.7</v>
      </c>
      <c r="Q70" s="71">
        <v>168</v>
      </c>
      <c r="R70" s="172">
        <v>0</v>
      </c>
      <c r="S70" s="71">
        <v>217.1</v>
      </c>
      <c r="T70" s="172">
        <v>0.9</v>
      </c>
      <c r="U70" s="71">
        <v>110.64</v>
      </c>
      <c r="V70" s="172">
        <v>2.5</v>
      </c>
      <c r="W70" s="71">
        <v>417.78300000000002</v>
      </c>
      <c r="X70" s="523" t="s">
        <v>848</v>
      </c>
      <c r="Y70" s="71">
        <v>27.3</v>
      </c>
      <c r="Z70" s="172">
        <v>0.4</v>
      </c>
      <c r="AA70" s="71">
        <v>14.12</v>
      </c>
      <c r="AB70" s="172">
        <v>0.1</v>
      </c>
      <c r="AC70" s="71">
        <v>132.11000000000001</v>
      </c>
      <c r="AD70" s="172">
        <v>1.98</v>
      </c>
      <c r="AE70" s="453" t="s">
        <v>848</v>
      </c>
      <c r="AF70" s="172">
        <v>1.53</v>
      </c>
      <c r="AG70" s="71">
        <v>71.489999999999995</v>
      </c>
      <c r="AH70" s="172">
        <v>1.51</v>
      </c>
      <c r="AI70" s="71">
        <v>9.48</v>
      </c>
    </row>
    <row r="71" spans="1:35" x14ac:dyDescent="0.2">
      <c r="A71" s="765"/>
      <c r="B71" s="576" t="s">
        <v>262</v>
      </c>
      <c r="C71" s="631"/>
      <c r="D71" s="514" t="s">
        <v>848</v>
      </c>
      <c r="E71" s="453" t="s">
        <v>848</v>
      </c>
      <c r="F71" s="523" t="s">
        <v>848</v>
      </c>
      <c r="G71" s="453" t="s">
        <v>848</v>
      </c>
      <c r="H71" s="523" t="s">
        <v>848</v>
      </c>
      <c r="I71" s="453" t="s">
        <v>848</v>
      </c>
      <c r="J71" s="523" t="s">
        <v>848</v>
      </c>
      <c r="K71" s="453" t="s">
        <v>848</v>
      </c>
      <c r="L71" s="523" t="s">
        <v>848</v>
      </c>
      <c r="M71" s="453" t="s">
        <v>848</v>
      </c>
      <c r="N71" s="523" t="s">
        <v>848</v>
      </c>
      <c r="O71" s="453" t="s">
        <v>848</v>
      </c>
      <c r="P71" s="523" t="s">
        <v>848</v>
      </c>
      <c r="Q71" s="453" t="s">
        <v>848</v>
      </c>
      <c r="R71" s="523" t="s">
        <v>848</v>
      </c>
      <c r="S71" s="453" t="s">
        <v>848</v>
      </c>
      <c r="T71" s="523" t="s">
        <v>848</v>
      </c>
      <c r="U71" s="453" t="s">
        <v>848</v>
      </c>
      <c r="V71" s="523" t="s">
        <v>848</v>
      </c>
      <c r="W71" s="453" t="s">
        <v>848</v>
      </c>
      <c r="X71" s="523" t="s">
        <v>848</v>
      </c>
      <c r="Y71" s="453" t="s">
        <v>848</v>
      </c>
      <c r="Z71" s="523" t="s">
        <v>848</v>
      </c>
      <c r="AA71" s="453" t="s">
        <v>848</v>
      </c>
      <c r="AB71" s="172">
        <v>0</v>
      </c>
      <c r="AC71" s="71">
        <v>21.6</v>
      </c>
      <c r="AD71" s="523" t="s">
        <v>848</v>
      </c>
      <c r="AE71" s="453" t="s">
        <v>848</v>
      </c>
      <c r="AF71" s="523" t="s">
        <v>848</v>
      </c>
      <c r="AG71" s="453" t="s">
        <v>848</v>
      </c>
      <c r="AH71" s="514" t="s">
        <v>848</v>
      </c>
      <c r="AI71" s="453" t="s">
        <v>848</v>
      </c>
    </row>
    <row r="72" spans="1:35" x14ac:dyDescent="0.2">
      <c r="A72" s="765"/>
      <c r="B72" s="576" t="s">
        <v>292</v>
      </c>
      <c r="C72" s="631"/>
      <c r="D72" s="102">
        <v>6.5</v>
      </c>
      <c r="E72" s="453" t="s">
        <v>848</v>
      </c>
      <c r="F72" s="172">
        <v>5</v>
      </c>
      <c r="G72" s="71">
        <v>73.900000000000006</v>
      </c>
      <c r="H72" s="172">
        <v>10.1</v>
      </c>
      <c r="I72" s="71">
        <v>38.700000000000003</v>
      </c>
      <c r="J72" s="172">
        <v>13.8</v>
      </c>
      <c r="K72" s="71">
        <v>11.9</v>
      </c>
      <c r="L72" s="172">
        <v>16.5</v>
      </c>
      <c r="M72" s="453" t="s">
        <v>848</v>
      </c>
      <c r="N72" s="172">
        <v>10.5</v>
      </c>
      <c r="O72" s="71">
        <v>141</v>
      </c>
      <c r="P72" s="172">
        <v>1.7</v>
      </c>
      <c r="Q72" s="71">
        <v>81.739999999999995</v>
      </c>
      <c r="R72" s="172">
        <v>2.4</v>
      </c>
      <c r="S72" s="71">
        <v>145</v>
      </c>
      <c r="T72" s="172">
        <v>1</v>
      </c>
      <c r="U72" s="453" t="s">
        <v>848</v>
      </c>
      <c r="V72" s="172">
        <v>1.6</v>
      </c>
      <c r="W72" s="71">
        <v>42.02</v>
      </c>
      <c r="X72" s="172">
        <v>4.3</v>
      </c>
      <c r="Y72" s="71">
        <v>15.8</v>
      </c>
      <c r="Z72" s="172">
        <v>69</v>
      </c>
      <c r="AA72" s="453" t="s">
        <v>848</v>
      </c>
      <c r="AB72" s="172">
        <v>58.6</v>
      </c>
      <c r="AC72" s="71">
        <v>21.3</v>
      </c>
      <c r="AD72" s="172">
        <v>4.95</v>
      </c>
      <c r="AE72" s="453" t="s">
        <v>848</v>
      </c>
      <c r="AF72" s="523" t="s">
        <v>848</v>
      </c>
      <c r="AG72" s="71">
        <v>18.739999999999998</v>
      </c>
      <c r="AH72" s="514" t="s">
        <v>848</v>
      </c>
      <c r="AI72" s="453" t="s">
        <v>848</v>
      </c>
    </row>
    <row r="73" spans="1:35" x14ac:dyDescent="0.2">
      <c r="A73" s="765"/>
      <c r="B73" s="576" t="s">
        <v>288</v>
      </c>
      <c r="C73" s="631"/>
      <c r="D73" s="102">
        <v>34</v>
      </c>
      <c r="E73" s="71">
        <v>6.8</v>
      </c>
      <c r="F73" s="523" t="s">
        <v>848</v>
      </c>
      <c r="G73" s="71">
        <v>544.20000000000005</v>
      </c>
      <c r="H73" s="172">
        <v>3.2</v>
      </c>
      <c r="I73" s="71">
        <v>522.17999999999995</v>
      </c>
      <c r="J73" s="523" t="s">
        <v>848</v>
      </c>
      <c r="K73" s="71">
        <v>1464.74</v>
      </c>
      <c r="L73" s="523" t="s">
        <v>848</v>
      </c>
      <c r="M73" s="71">
        <v>372.27</v>
      </c>
      <c r="N73" s="172">
        <v>16.3</v>
      </c>
      <c r="O73" s="71">
        <v>77.12</v>
      </c>
      <c r="P73" s="523" t="s">
        <v>848</v>
      </c>
      <c r="Q73" s="71">
        <v>281.25</v>
      </c>
      <c r="R73" s="523" t="s">
        <v>848</v>
      </c>
      <c r="S73" s="71">
        <v>225.685</v>
      </c>
      <c r="T73" s="523" t="s">
        <v>848</v>
      </c>
      <c r="U73" s="71">
        <v>99.01</v>
      </c>
      <c r="V73" s="523" t="s">
        <v>848</v>
      </c>
      <c r="W73" s="71">
        <v>440.61</v>
      </c>
      <c r="X73" s="523" t="s">
        <v>848</v>
      </c>
      <c r="Y73" s="71">
        <v>380.565</v>
      </c>
      <c r="Z73" s="523" t="s">
        <v>848</v>
      </c>
      <c r="AA73" s="71">
        <v>70</v>
      </c>
      <c r="AB73" s="523" t="s">
        <v>848</v>
      </c>
      <c r="AC73" s="71">
        <v>392.25</v>
      </c>
      <c r="AD73" s="523" t="s">
        <v>848</v>
      </c>
      <c r="AE73" s="71">
        <v>263.39999999999998</v>
      </c>
      <c r="AF73" s="523" t="s">
        <v>848</v>
      </c>
      <c r="AG73" s="71">
        <v>119.13</v>
      </c>
      <c r="AH73" s="514" t="s">
        <v>848</v>
      </c>
      <c r="AI73" s="71">
        <v>8.09</v>
      </c>
    </row>
    <row r="74" spans="1:35" x14ac:dyDescent="0.2">
      <c r="A74" s="765"/>
      <c r="B74" s="576" t="s">
        <v>293</v>
      </c>
      <c r="C74" s="631"/>
      <c r="D74" s="514" t="s">
        <v>848</v>
      </c>
      <c r="E74" s="71">
        <v>6.9</v>
      </c>
      <c r="F74" s="523" t="s">
        <v>848</v>
      </c>
      <c r="G74" s="453" t="s">
        <v>848</v>
      </c>
      <c r="H74" s="523" t="s">
        <v>848</v>
      </c>
      <c r="I74" s="453" t="s">
        <v>848</v>
      </c>
      <c r="J74" s="523" t="s">
        <v>848</v>
      </c>
      <c r="K74" s="453" t="s">
        <v>848</v>
      </c>
      <c r="L74" s="523" t="s">
        <v>848</v>
      </c>
      <c r="M74" s="71">
        <v>8.6</v>
      </c>
      <c r="N74" s="523" t="s">
        <v>848</v>
      </c>
      <c r="O74" s="71">
        <v>27.88</v>
      </c>
      <c r="P74" s="523" t="s">
        <v>848</v>
      </c>
      <c r="Q74" s="71">
        <v>7.0000000000000007E-2</v>
      </c>
      <c r="R74" s="523" t="s">
        <v>848</v>
      </c>
      <c r="S74" s="71">
        <v>4.9000000000000004</v>
      </c>
      <c r="T74" s="523" t="s">
        <v>848</v>
      </c>
      <c r="U74" s="453" t="s">
        <v>848</v>
      </c>
      <c r="V74" s="523" t="s">
        <v>848</v>
      </c>
      <c r="W74" s="71">
        <v>3.3000000000000002E-2</v>
      </c>
      <c r="X74" s="523" t="s">
        <v>848</v>
      </c>
      <c r="Y74" s="453" t="s">
        <v>848</v>
      </c>
      <c r="Z74" s="523" t="s">
        <v>848</v>
      </c>
      <c r="AA74" s="453" t="s">
        <v>848</v>
      </c>
      <c r="AB74" s="523" t="s">
        <v>848</v>
      </c>
      <c r="AC74" s="453" t="s">
        <v>848</v>
      </c>
      <c r="AD74" s="523" t="s">
        <v>848</v>
      </c>
      <c r="AE74" s="453" t="s">
        <v>848</v>
      </c>
      <c r="AF74" s="523" t="s">
        <v>848</v>
      </c>
      <c r="AG74" s="453" t="s">
        <v>848</v>
      </c>
      <c r="AH74" s="514" t="s">
        <v>848</v>
      </c>
      <c r="AI74" s="453" t="s">
        <v>848</v>
      </c>
    </row>
    <row r="75" spans="1:35" ht="13.5" thickBot="1" x14ac:dyDescent="0.25">
      <c r="A75" s="766"/>
      <c r="B75" s="789" t="s">
        <v>733</v>
      </c>
      <c r="C75" s="790"/>
      <c r="D75" s="514" t="s">
        <v>848</v>
      </c>
      <c r="E75" s="453" t="s">
        <v>848</v>
      </c>
      <c r="F75" s="523" t="s">
        <v>848</v>
      </c>
      <c r="G75" s="453" t="s">
        <v>848</v>
      </c>
      <c r="H75" s="523" t="s">
        <v>848</v>
      </c>
      <c r="I75" s="453" t="s">
        <v>848</v>
      </c>
      <c r="J75" s="523" t="s">
        <v>848</v>
      </c>
      <c r="K75" s="453" t="s">
        <v>848</v>
      </c>
      <c r="L75" s="523" t="s">
        <v>848</v>
      </c>
      <c r="M75" s="453" t="s">
        <v>848</v>
      </c>
      <c r="N75" s="523" t="s">
        <v>848</v>
      </c>
      <c r="O75" s="453" t="s">
        <v>848</v>
      </c>
      <c r="P75" s="523" t="s">
        <v>848</v>
      </c>
      <c r="Q75" s="453" t="s">
        <v>848</v>
      </c>
      <c r="R75" s="523" t="s">
        <v>848</v>
      </c>
      <c r="S75" s="453" t="s">
        <v>848</v>
      </c>
      <c r="T75" s="523" t="s">
        <v>848</v>
      </c>
      <c r="U75" s="453" t="s">
        <v>848</v>
      </c>
      <c r="V75" s="523" t="s">
        <v>848</v>
      </c>
      <c r="W75" s="453" t="s">
        <v>848</v>
      </c>
      <c r="X75" s="523" t="s">
        <v>848</v>
      </c>
      <c r="Y75" s="453" t="s">
        <v>848</v>
      </c>
      <c r="Z75" s="523" t="s">
        <v>848</v>
      </c>
      <c r="AA75" s="453" t="s">
        <v>848</v>
      </c>
      <c r="AB75" s="523" t="s">
        <v>848</v>
      </c>
      <c r="AC75" s="453" t="s">
        <v>848</v>
      </c>
      <c r="AD75" s="523" t="s">
        <v>848</v>
      </c>
      <c r="AE75" s="174">
        <v>828.3</v>
      </c>
      <c r="AF75" s="523" t="s">
        <v>848</v>
      </c>
      <c r="AG75" s="453" t="s">
        <v>848</v>
      </c>
      <c r="AH75" s="514" t="s">
        <v>848</v>
      </c>
      <c r="AI75" s="453" t="s">
        <v>848</v>
      </c>
    </row>
    <row r="76" spans="1:35" ht="14.25" thickTop="1" thickBot="1" x14ac:dyDescent="0.25">
      <c r="A76" s="761" t="s">
        <v>294</v>
      </c>
      <c r="B76" s="762"/>
      <c r="C76" s="763"/>
      <c r="D76" s="249">
        <f t="shared" ref="D76:AE76" si="23">SUM(D68:D75)</f>
        <v>183.7</v>
      </c>
      <c r="E76" s="251">
        <f t="shared" si="23"/>
        <v>13.7</v>
      </c>
      <c r="F76" s="250">
        <f t="shared" si="23"/>
        <v>310.2</v>
      </c>
      <c r="G76" s="251">
        <f t="shared" si="23"/>
        <v>1314.1</v>
      </c>
      <c r="H76" s="250">
        <f t="shared" si="23"/>
        <v>281</v>
      </c>
      <c r="I76" s="251">
        <f t="shared" si="23"/>
        <v>1702.15</v>
      </c>
      <c r="J76" s="250">
        <f t="shared" si="23"/>
        <v>304.8</v>
      </c>
      <c r="K76" s="251">
        <f t="shared" si="23"/>
        <v>2257.4899999999998</v>
      </c>
      <c r="L76" s="250">
        <f t="shared" si="23"/>
        <v>295.89999999999998</v>
      </c>
      <c r="M76" s="251">
        <f t="shared" si="23"/>
        <v>741.92</v>
      </c>
      <c r="N76" s="250">
        <f t="shared" si="23"/>
        <v>187.8</v>
      </c>
      <c r="O76" s="251">
        <f t="shared" si="23"/>
        <v>505.21</v>
      </c>
      <c r="P76" s="250">
        <f t="shared" si="23"/>
        <v>268.83999999999997</v>
      </c>
      <c r="Q76" s="251">
        <f t="shared" si="23"/>
        <v>876.74000000000012</v>
      </c>
      <c r="R76" s="250">
        <f t="shared" si="23"/>
        <v>78.300000000000011</v>
      </c>
      <c r="S76" s="251">
        <f t="shared" si="23"/>
        <v>753.08499999999992</v>
      </c>
      <c r="T76" s="250">
        <f t="shared" si="23"/>
        <v>22.88</v>
      </c>
      <c r="U76" s="251">
        <f t="shared" si="23"/>
        <v>336.91</v>
      </c>
      <c r="V76" s="250">
        <f t="shared" si="23"/>
        <v>6.4</v>
      </c>
      <c r="W76" s="251">
        <f t="shared" si="23"/>
        <v>1443.4690000000001</v>
      </c>
      <c r="X76" s="250">
        <f t="shared" si="23"/>
        <v>8.1</v>
      </c>
      <c r="Y76" s="251">
        <f t="shared" si="23"/>
        <v>2094.12</v>
      </c>
      <c r="Z76" s="250">
        <f t="shared" si="23"/>
        <v>69.400000000000006</v>
      </c>
      <c r="AA76" s="251">
        <f t="shared" si="23"/>
        <v>209.31</v>
      </c>
      <c r="AB76" s="250">
        <f t="shared" si="23"/>
        <v>59.5</v>
      </c>
      <c r="AC76" s="251">
        <f t="shared" si="23"/>
        <v>1360.6599999999999</v>
      </c>
      <c r="AD76" s="250">
        <f t="shared" si="23"/>
        <v>7.24</v>
      </c>
      <c r="AE76" s="251">
        <f t="shared" si="23"/>
        <v>1232.81</v>
      </c>
      <c r="AF76" s="250">
        <f t="shared" ref="AF76:AG76" si="24">SUM(AF68:AF75)</f>
        <v>81.03</v>
      </c>
      <c r="AG76" s="251">
        <f t="shared" si="24"/>
        <v>855.45</v>
      </c>
      <c r="AH76" s="250">
        <f t="shared" ref="AH76:AI76" si="25">SUM(AH68:AH75)</f>
        <v>1.51</v>
      </c>
      <c r="AI76" s="251">
        <f t="shared" si="25"/>
        <v>36.049999999999997</v>
      </c>
    </row>
    <row r="77" spans="1:35" ht="13.5" thickBot="1" x14ac:dyDescent="0.25">
      <c r="A77" s="739" t="s">
        <v>837</v>
      </c>
      <c r="B77" s="740"/>
      <c r="C77" s="741"/>
      <c r="D77" s="526" t="s">
        <v>848</v>
      </c>
      <c r="E77" s="190">
        <v>132.9</v>
      </c>
      <c r="F77" s="245">
        <v>95.9</v>
      </c>
      <c r="G77" s="531" t="s">
        <v>848</v>
      </c>
      <c r="H77" s="527" t="s">
        <v>848</v>
      </c>
      <c r="I77" s="531" t="s">
        <v>848</v>
      </c>
      <c r="J77" s="527" t="s">
        <v>848</v>
      </c>
      <c r="K77" s="531" t="s">
        <v>848</v>
      </c>
      <c r="L77" s="245">
        <v>175.4</v>
      </c>
      <c r="M77" s="531" t="s">
        <v>848</v>
      </c>
      <c r="N77" s="527" t="s">
        <v>848</v>
      </c>
      <c r="O77" s="531" t="s">
        <v>848</v>
      </c>
      <c r="P77" s="245">
        <v>0</v>
      </c>
      <c r="Q77" s="528">
        <v>0</v>
      </c>
      <c r="R77" s="245">
        <v>0</v>
      </c>
      <c r="S77" s="528">
        <v>0</v>
      </c>
      <c r="T77" s="245">
        <v>3.4</v>
      </c>
      <c r="U77" s="528">
        <v>0</v>
      </c>
      <c r="V77" s="527" t="s">
        <v>848</v>
      </c>
      <c r="W77" s="531" t="s">
        <v>848</v>
      </c>
      <c r="X77" s="527" t="s">
        <v>848</v>
      </c>
      <c r="Y77" s="531" t="s">
        <v>848</v>
      </c>
      <c r="Z77" s="527" t="s">
        <v>848</v>
      </c>
      <c r="AA77" s="531" t="s">
        <v>848</v>
      </c>
      <c r="AB77" s="527" t="s">
        <v>848</v>
      </c>
      <c r="AC77" s="531" t="s">
        <v>848</v>
      </c>
      <c r="AD77" s="527" t="s">
        <v>848</v>
      </c>
      <c r="AE77" s="531" t="s">
        <v>848</v>
      </c>
      <c r="AF77" s="527" t="s">
        <v>848</v>
      </c>
      <c r="AG77" s="531" t="s">
        <v>848</v>
      </c>
      <c r="AH77" s="526" t="s">
        <v>848</v>
      </c>
      <c r="AI77" s="531" t="s">
        <v>848</v>
      </c>
    </row>
    <row r="78" spans="1:35" ht="13.5" thickBot="1" x14ac:dyDescent="0.25">
      <c r="A78" s="643" t="s">
        <v>295</v>
      </c>
      <c r="B78" s="644"/>
      <c r="C78" s="645"/>
      <c r="D78" s="191">
        <f t="shared" ref="D78:AC78" si="26">SUM(D33,D37,D42,D48,D54,D62,D67,D76,D77)</f>
        <v>475.4</v>
      </c>
      <c r="E78" s="122">
        <f t="shared" si="26"/>
        <v>1244.0000000000002</v>
      </c>
      <c r="F78" s="191">
        <f t="shared" si="26"/>
        <v>759.99999999999989</v>
      </c>
      <c r="G78" s="122">
        <f t="shared" si="26"/>
        <v>2604.8000000000002</v>
      </c>
      <c r="H78" s="191">
        <f t="shared" si="26"/>
        <v>1037.23</v>
      </c>
      <c r="I78" s="122">
        <f t="shared" si="26"/>
        <v>2891.55</v>
      </c>
      <c r="J78" s="191">
        <f t="shared" si="26"/>
        <v>779.29</v>
      </c>
      <c r="K78" s="122">
        <f t="shared" si="26"/>
        <v>3275.75</v>
      </c>
      <c r="L78" s="191">
        <f t="shared" si="26"/>
        <v>959.13</v>
      </c>
      <c r="M78" s="122">
        <f t="shared" si="26"/>
        <v>1497.7599999999998</v>
      </c>
      <c r="N78" s="191">
        <f t="shared" si="26"/>
        <v>489.40000000000003</v>
      </c>
      <c r="O78" s="122">
        <f t="shared" si="26"/>
        <v>2504.25</v>
      </c>
      <c r="P78" s="191">
        <f t="shared" si="26"/>
        <v>455.43999999999994</v>
      </c>
      <c r="Q78" s="122">
        <f t="shared" si="26"/>
        <v>1848.4580000000001</v>
      </c>
      <c r="R78" s="191">
        <f t="shared" si="26"/>
        <v>897.28</v>
      </c>
      <c r="S78" s="122">
        <f t="shared" si="26"/>
        <v>2083.1</v>
      </c>
      <c r="T78" s="191">
        <f t="shared" si="26"/>
        <v>82.8</v>
      </c>
      <c r="U78" s="122">
        <f t="shared" si="26"/>
        <v>960.09999999999991</v>
      </c>
      <c r="V78" s="191">
        <f t="shared" si="26"/>
        <v>62.37</v>
      </c>
      <c r="W78" s="122">
        <f t="shared" si="26"/>
        <v>1514.799</v>
      </c>
      <c r="X78" s="191">
        <f t="shared" si="26"/>
        <v>52.95000000000001</v>
      </c>
      <c r="Y78" s="122">
        <f t="shared" si="26"/>
        <v>2167.1999999999998</v>
      </c>
      <c r="Z78" s="191">
        <f t="shared" si="26"/>
        <v>267.77</v>
      </c>
      <c r="AA78" s="122">
        <f t="shared" si="26"/>
        <v>231.8</v>
      </c>
      <c r="AB78" s="191">
        <f t="shared" si="26"/>
        <v>250.51</v>
      </c>
      <c r="AC78" s="122">
        <f t="shared" si="26"/>
        <v>1361.9099999999999</v>
      </c>
      <c r="AD78" s="191">
        <f t="shared" ref="AD78:AE78" si="27">SUM(AD33,AD37,AD42,AD48,AD54,AD62,AD67,AD76,AD77)</f>
        <v>217.77000000000004</v>
      </c>
      <c r="AE78" s="122">
        <f t="shared" si="27"/>
        <v>1950.98</v>
      </c>
      <c r="AF78" s="191">
        <f t="shared" ref="AF78:AG78" si="28">SUM(AF33,AF37,AF42,AF48,AF54,AF62,AF67,AF76,AF77)</f>
        <v>210.03</v>
      </c>
      <c r="AG78" s="122">
        <f t="shared" si="28"/>
        <v>2097.86</v>
      </c>
      <c r="AH78" s="191">
        <f t="shared" ref="AH78:AI78" si="29">SUM(AH33,AH37,AH42,AH48,AH54,AH62,AH67,AH76,AH77)</f>
        <v>4.66</v>
      </c>
      <c r="AI78" s="122">
        <f t="shared" si="29"/>
        <v>163.95</v>
      </c>
    </row>
    <row r="79" spans="1:35" ht="13.5" thickBot="1" x14ac:dyDescent="0.25">
      <c r="A79" s="748"/>
      <c r="B79" s="749"/>
      <c r="C79" s="750"/>
      <c r="D79" s="707">
        <v>1719.4</v>
      </c>
      <c r="E79" s="708"/>
      <c r="F79" s="707">
        <v>3364.8</v>
      </c>
      <c r="G79" s="708"/>
      <c r="H79" s="707">
        <v>3928.78</v>
      </c>
      <c r="I79" s="708"/>
      <c r="J79" s="707">
        <v>4055.04</v>
      </c>
      <c r="K79" s="708"/>
      <c r="L79" s="707">
        <v>2456.89</v>
      </c>
      <c r="M79" s="708"/>
      <c r="N79" s="707">
        <v>2993.65</v>
      </c>
      <c r="O79" s="708"/>
      <c r="P79" s="707">
        <v>2303.9</v>
      </c>
      <c r="Q79" s="708"/>
      <c r="R79" s="707">
        <v>2980.38</v>
      </c>
      <c r="S79" s="708"/>
      <c r="T79" s="707">
        <v>1042.9000000000001</v>
      </c>
      <c r="U79" s="708"/>
      <c r="V79" s="707">
        <v>1577.17</v>
      </c>
      <c r="W79" s="708"/>
      <c r="X79" s="707">
        <v>2220.15</v>
      </c>
      <c r="Y79" s="708"/>
      <c r="Z79" s="707">
        <v>499.57</v>
      </c>
      <c r="AA79" s="708"/>
      <c r="AB79" s="707">
        <v>1612.42</v>
      </c>
      <c r="AC79" s="708"/>
      <c r="AD79" s="707">
        <v>2168.75</v>
      </c>
      <c r="AE79" s="708"/>
      <c r="AF79" s="707">
        <v>2307.89</v>
      </c>
      <c r="AG79" s="708"/>
      <c r="AH79" s="707">
        <v>168.61</v>
      </c>
      <c r="AI79" s="708"/>
    </row>
    <row r="80" spans="1:35" x14ac:dyDescent="0.2">
      <c r="A80" s="50" t="s">
        <v>8</v>
      </c>
      <c r="B80" s="51" t="s">
        <v>236</v>
      </c>
      <c r="C80" s="66"/>
      <c r="D80" s="180" t="s">
        <v>148</v>
      </c>
      <c r="E80" s="51"/>
      <c r="F80" s="106" t="s">
        <v>71</v>
      </c>
      <c r="G80" s="51" t="s">
        <v>83</v>
      </c>
      <c r="H80" s="106" t="s">
        <v>73</v>
      </c>
      <c r="I80" s="51" t="s">
        <v>84</v>
      </c>
    </row>
    <row r="81" spans="1:39" ht="13.5" thickBot="1" x14ac:dyDescent="0.25"/>
    <row r="82" spans="1:39" ht="13.5" thickBot="1" x14ac:dyDescent="0.25">
      <c r="A82" s="595" t="s">
        <v>296</v>
      </c>
      <c r="B82" s="596"/>
      <c r="C82" s="596"/>
      <c r="D82" s="596"/>
      <c r="E82" s="596"/>
      <c r="F82" s="596"/>
      <c r="G82" s="596"/>
      <c r="H82" s="596"/>
      <c r="I82" s="596"/>
      <c r="J82" s="596"/>
      <c r="K82" s="596"/>
      <c r="L82" s="596"/>
      <c r="M82" s="596"/>
      <c r="N82" s="596"/>
      <c r="O82" s="596"/>
      <c r="P82" s="596"/>
      <c r="Q82" s="596"/>
      <c r="R82" s="596"/>
      <c r="S82" s="596"/>
      <c r="T82" s="596"/>
      <c r="U82" s="596"/>
      <c r="V82" s="596"/>
      <c r="W82" s="596"/>
      <c r="X82" s="596"/>
      <c r="Y82" s="596"/>
      <c r="Z82" s="596"/>
      <c r="AA82" s="596"/>
      <c r="AB82" s="596"/>
      <c r="AC82" s="596"/>
      <c r="AD82" s="596"/>
      <c r="AE82" s="596"/>
      <c r="AF82" s="596"/>
      <c r="AG82" s="596"/>
      <c r="AH82" s="596"/>
      <c r="AI82" s="596"/>
      <c r="AJ82" s="596"/>
      <c r="AK82" s="596"/>
      <c r="AL82" s="596"/>
      <c r="AM82" s="597"/>
    </row>
    <row r="83" spans="1:39" ht="13.5" thickBot="1" x14ac:dyDescent="0.25">
      <c r="A83" s="584" t="s">
        <v>23</v>
      </c>
      <c r="B83" s="585"/>
      <c r="C83" s="586"/>
      <c r="D83" s="595" t="s">
        <v>0</v>
      </c>
      <c r="E83" s="596"/>
      <c r="F83" s="596"/>
      <c r="G83" s="596"/>
      <c r="H83" s="596"/>
      <c r="I83" s="596"/>
      <c r="J83" s="596"/>
      <c r="K83" s="596"/>
      <c r="L83" s="596"/>
      <c r="M83" s="596"/>
      <c r="N83" s="596"/>
      <c r="O83" s="596"/>
      <c r="P83" s="596"/>
      <c r="Q83" s="596"/>
      <c r="R83" s="596"/>
      <c r="S83" s="596"/>
      <c r="T83" s="596"/>
      <c r="U83" s="596"/>
      <c r="V83" s="596"/>
      <c r="W83" s="596"/>
      <c r="X83" s="596"/>
      <c r="Y83" s="596"/>
      <c r="Z83" s="596"/>
      <c r="AA83" s="596"/>
      <c r="AB83" s="596"/>
      <c r="AC83" s="596"/>
      <c r="AD83" s="596"/>
      <c r="AE83" s="596"/>
      <c r="AF83" s="596"/>
      <c r="AG83" s="596"/>
      <c r="AH83" s="596"/>
      <c r="AI83" s="596"/>
      <c r="AJ83" s="596"/>
      <c r="AK83" s="596"/>
      <c r="AL83" s="596"/>
      <c r="AM83" s="597"/>
    </row>
    <row r="84" spans="1:39" x14ac:dyDescent="0.2">
      <c r="A84" s="651"/>
      <c r="B84" s="652"/>
      <c r="C84" s="653"/>
      <c r="D84" s="655">
        <v>1998</v>
      </c>
      <c r="E84" s="656"/>
      <c r="F84" s="655">
        <v>1999</v>
      </c>
      <c r="G84" s="656"/>
      <c r="H84" s="655">
        <v>2000</v>
      </c>
      <c r="I84" s="656"/>
      <c r="J84" s="655">
        <v>2001</v>
      </c>
      <c r="K84" s="656"/>
      <c r="L84" s="655">
        <v>2002</v>
      </c>
      <c r="M84" s="656"/>
      <c r="N84" s="655">
        <v>2003</v>
      </c>
      <c r="O84" s="656"/>
      <c r="P84" s="655">
        <v>2004</v>
      </c>
      <c r="Q84" s="656"/>
      <c r="R84" s="655">
        <v>2005</v>
      </c>
      <c r="S84" s="656"/>
      <c r="T84" s="655">
        <v>2006</v>
      </c>
      <c r="U84" s="656"/>
      <c r="V84" s="655">
        <v>2007</v>
      </c>
      <c r="W84" s="656"/>
      <c r="X84" s="655">
        <v>2008</v>
      </c>
      <c r="Y84" s="656"/>
      <c r="Z84" s="655">
        <v>2009</v>
      </c>
      <c r="AA84" s="656"/>
      <c r="AB84" s="655">
        <v>2010</v>
      </c>
      <c r="AC84" s="656"/>
      <c r="AD84" s="655">
        <v>2011</v>
      </c>
      <c r="AE84" s="656"/>
      <c r="AF84" s="655">
        <v>2012</v>
      </c>
      <c r="AG84" s="656"/>
      <c r="AH84" s="655">
        <v>2013</v>
      </c>
      <c r="AI84" s="656"/>
      <c r="AJ84" s="655">
        <v>2014</v>
      </c>
      <c r="AK84" s="656"/>
      <c r="AL84" s="655">
        <v>2015</v>
      </c>
      <c r="AM84" s="656"/>
    </row>
    <row r="85" spans="1:39" ht="13.5" thickBot="1" x14ac:dyDescent="0.25">
      <c r="A85" s="587"/>
      <c r="B85" s="588"/>
      <c r="C85" s="654"/>
      <c r="D85" s="141" t="s">
        <v>64</v>
      </c>
      <c r="E85" s="139" t="s">
        <v>65</v>
      </c>
      <c r="F85" s="141" t="s">
        <v>64</v>
      </c>
      <c r="G85" s="139" t="s">
        <v>65</v>
      </c>
      <c r="H85" s="141" t="s">
        <v>64</v>
      </c>
      <c r="I85" s="139" t="s">
        <v>65</v>
      </c>
      <c r="J85" s="141" t="s">
        <v>64</v>
      </c>
      <c r="K85" s="139" t="s">
        <v>65</v>
      </c>
      <c r="L85" s="141" t="s">
        <v>64</v>
      </c>
      <c r="M85" s="139" t="s">
        <v>65</v>
      </c>
      <c r="N85" s="141" t="s">
        <v>64</v>
      </c>
      <c r="O85" s="139" t="s">
        <v>65</v>
      </c>
      <c r="P85" s="141" t="s">
        <v>64</v>
      </c>
      <c r="Q85" s="139" t="s">
        <v>65</v>
      </c>
      <c r="R85" s="141" t="s">
        <v>64</v>
      </c>
      <c r="S85" s="139" t="s">
        <v>65</v>
      </c>
      <c r="T85" s="141" t="s">
        <v>64</v>
      </c>
      <c r="U85" s="139" t="s">
        <v>65</v>
      </c>
      <c r="V85" s="141" t="s">
        <v>64</v>
      </c>
      <c r="W85" s="139" t="s">
        <v>65</v>
      </c>
      <c r="X85" s="141" t="s">
        <v>64</v>
      </c>
      <c r="Y85" s="139" t="s">
        <v>65</v>
      </c>
      <c r="Z85" s="141" t="s">
        <v>64</v>
      </c>
      <c r="AA85" s="139" t="s">
        <v>65</v>
      </c>
      <c r="AB85" s="252" t="s">
        <v>64</v>
      </c>
      <c r="AC85" s="139" t="s">
        <v>65</v>
      </c>
      <c r="AD85" s="252" t="s">
        <v>64</v>
      </c>
      <c r="AE85" s="139" t="s">
        <v>65</v>
      </c>
      <c r="AF85" s="252" t="s">
        <v>64</v>
      </c>
      <c r="AG85" s="139" t="s">
        <v>65</v>
      </c>
      <c r="AH85" s="252" t="s">
        <v>64</v>
      </c>
      <c r="AI85" s="139" t="s">
        <v>65</v>
      </c>
      <c r="AJ85" s="252" t="s">
        <v>64</v>
      </c>
      <c r="AK85" s="139" t="s">
        <v>65</v>
      </c>
      <c r="AL85" s="252" t="s">
        <v>64</v>
      </c>
      <c r="AM85" s="139" t="s">
        <v>65</v>
      </c>
    </row>
    <row r="86" spans="1:39" x14ac:dyDescent="0.2">
      <c r="A86" s="592" t="s">
        <v>771</v>
      </c>
      <c r="B86" s="593"/>
      <c r="C86" s="601"/>
      <c r="D86" s="509" t="s">
        <v>848</v>
      </c>
      <c r="E86" s="439" t="s">
        <v>848</v>
      </c>
      <c r="F86" s="509" t="s">
        <v>848</v>
      </c>
      <c r="G86" s="439" t="s">
        <v>848</v>
      </c>
      <c r="H86" s="509" t="s">
        <v>848</v>
      </c>
      <c r="I86" s="439" t="s">
        <v>848</v>
      </c>
      <c r="J86" s="509" t="s">
        <v>848</v>
      </c>
      <c r="K86" s="439" t="s">
        <v>848</v>
      </c>
      <c r="L86" s="509" t="s">
        <v>848</v>
      </c>
      <c r="M86" s="533">
        <v>9.8000000000000007</v>
      </c>
      <c r="N86" s="509" t="s">
        <v>848</v>
      </c>
      <c r="O86" s="439" t="s">
        <v>848</v>
      </c>
      <c r="P86" s="509" t="s">
        <v>848</v>
      </c>
      <c r="Q86" s="533">
        <v>14.2</v>
      </c>
      <c r="R86" s="509" t="s">
        <v>848</v>
      </c>
      <c r="S86" s="439" t="s">
        <v>848</v>
      </c>
      <c r="T86" s="509" t="s">
        <v>848</v>
      </c>
      <c r="U86" s="439" t="s">
        <v>848</v>
      </c>
      <c r="V86" s="509" t="s">
        <v>848</v>
      </c>
      <c r="W86" s="439" t="s">
        <v>848</v>
      </c>
      <c r="X86" s="509" t="s">
        <v>848</v>
      </c>
      <c r="Y86" s="435" t="s">
        <v>848</v>
      </c>
      <c r="Z86" s="509" t="s">
        <v>848</v>
      </c>
      <c r="AA86" s="439" t="s">
        <v>848</v>
      </c>
      <c r="AB86" s="509" t="s">
        <v>848</v>
      </c>
      <c r="AC86" s="439" t="s">
        <v>848</v>
      </c>
      <c r="AD86" s="535">
        <v>14.63</v>
      </c>
      <c r="AE86" s="439" t="s">
        <v>848</v>
      </c>
      <c r="AF86" s="509" t="s">
        <v>848</v>
      </c>
      <c r="AG86" s="439" t="s">
        <v>848</v>
      </c>
      <c r="AH86" s="509" t="s">
        <v>848</v>
      </c>
      <c r="AI86" s="439" t="s">
        <v>848</v>
      </c>
      <c r="AJ86" s="509" t="s">
        <v>848</v>
      </c>
      <c r="AK86" s="439" t="s">
        <v>848</v>
      </c>
      <c r="AL86" s="509" t="s">
        <v>848</v>
      </c>
      <c r="AM86" s="435" t="s">
        <v>848</v>
      </c>
    </row>
    <row r="87" spans="1:39" x14ac:dyDescent="0.2">
      <c r="A87" s="578" t="s">
        <v>217</v>
      </c>
      <c r="B87" s="579"/>
      <c r="C87" s="662"/>
      <c r="D87" s="487" t="s">
        <v>848</v>
      </c>
      <c r="E87" s="435" t="s">
        <v>848</v>
      </c>
      <c r="F87" s="487" t="s">
        <v>848</v>
      </c>
      <c r="G87" s="435" t="s">
        <v>848</v>
      </c>
      <c r="H87" s="487" t="s">
        <v>848</v>
      </c>
      <c r="I87" s="435" t="s">
        <v>848</v>
      </c>
      <c r="J87" s="487" t="s">
        <v>848</v>
      </c>
      <c r="K87" s="435" t="s">
        <v>848</v>
      </c>
      <c r="L87" s="487" t="s">
        <v>848</v>
      </c>
      <c r="M87" s="435" t="s">
        <v>848</v>
      </c>
      <c r="N87" s="487" t="s">
        <v>848</v>
      </c>
      <c r="O87" s="435" t="s">
        <v>848</v>
      </c>
      <c r="P87" s="487" t="s">
        <v>848</v>
      </c>
      <c r="Q87" s="435" t="s">
        <v>848</v>
      </c>
      <c r="R87" s="487" t="s">
        <v>848</v>
      </c>
      <c r="S87" s="435" t="s">
        <v>848</v>
      </c>
      <c r="T87" s="487" t="s">
        <v>848</v>
      </c>
      <c r="U87" s="435" t="s">
        <v>848</v>
      </c>
      <c r="V87" s="246">
        <v>69</v>
      </c>
      <c r="W87" s="435" t="s">
        <v>848</v>
      </c>
      <c r="X87" s="487" t="s">
        <v>848</v>
      </c>
      <c r="Y87" s="435" t="s">
        <v>848</v>
      </c>
      <c r="Z87" s="487" t="s">
        <v>848</v>
      </c>
      <c r="AA87" s="435" t="s">
        <v>848</v>
      </c>
      <c r="AB87" s="487" t="s">
        <v>848</v>
      </c>
      <c r="AC87" s="435" t="s">
        <v>848</v>
      </c>
      <c r="AD87" s="487" t="s">
        <v>848</v>
      </c>
      <c r="AE87" s="435" t="s">
        <v>848</v>
      </c>
      <c r="AF87" s="487" t="s">
        <v>848</v>
      </c>
      <c r="AG87" s="435" t="s">
        <v>848</v>
      </c>
      <c r="AH87" s="487" t="s">
        <v>848</v>
      </c>
      <c r="AI87" s="435" t="s">
        <v>848</v>
      </c>
      <c r="AJ87" s="487" t="s">
        <v>848</v>
      </c>
      <c r="AK87" s="435" t="s">
        <v>848</v>
      </c>
      <c r="AL87" s="487" t="s">
        <v>848</v>
      </c>
      <c r="AM87" s="435" t="s">
        <v>848</v>
      </c>
    </row>
    <row r="88" spans="1:39" x14ac:dyDescent="0.2">
      <c r="A88" s="578" t="s">
        <v>25</v>
      </c>
      <c r="B88" s="579"/>
      <c r="C88" s="662"/>
      <c r="D88" s="487" t="s">
        <v>848</v>
      </c>
      <c r="E88" s="435" t="s">
        <v>848</v>
      </c>
      <c r="F88" s="487" t="s">
        <v>848</v>
      </c>
      <c r="G88" s="435" t="s">
        <v>848</v>
      </c>
      <c r="H88" s="108">
        <v>7.75</v>
      </c>
      <c r="I88" s="435" t="s">
        <v>848</v>
      </c>
      <c r="J88" s="38">
        <v>24</v>
      </c>
      <c r="K88" s="435" t="s">
        <v>848</v>
      </c>
      <c r="L88" s="246">
        <v>28.5</v>
      </c>
      <c r="M88" s="435" t="s">
        <v>848</v>
      </c>
      <c r="N88" s="38">
        <v>34</v>
      </c>
      <c r="O88" s="435" t="s">
        <v>848</v>
      </c>
      <c r="P88" s="38">
        <v>55.9</v>
      </c>
      <c r="Q88" s="435" t="s">
        <v>848</v>
      </c>
      <c r="R88" s="246">
        <v>65.8</v>
      </c>
      <c r="S88" s="435" t="s">
        <v>848</v>
      </c>
      <c r="T88" s="246">
        <v>45.8</v>
      </c>
      <c r="U88" s="200">
        <v>3.5</v>
      </c>
      <c r="V88" s="246">
        <v>80.5</v>
      </c>
      <c r="W88" s="435" t="s">
        <v>848</v>
      </c>
      <c r="X88" s="246">
        <v>44.7</v>
      </c>
      <c r="Y88" s="435" t="s">
        <v>848</v>
      </c>
      <c r="Z88" s="246">
        <v>27.5</v>
      </c>
      <c r="AA88" s="435" t="s">
        <v>848</v>
      </c>
      <c r="AB88" s="246">
        <v>29.1</v>
      </c>
      <c r="AC88" s="435" t="s">
        <v>848</v>
      </c>
      <c r="AD88" s="487" t="s">
        <v>848</v>
      </c>
      <c r="AE88" s="435" t="s">
        <v>848</v>
      </c>
      <c r="AF88" s="246">
        <v>6.6</v>
      </c>
      <c r="AG88" s="435" t="s">
        <v>848</v>
      </c>
      <c r="AH88" s="246">
        <v>4.5999999999999996</v>
      </c>
      <c r="AI88" s="435" t="s">
        <v>848</v>
      </c>
      <c r="AJ88" s="246">
        <v>5</v>
      </c>
      <c r="AK88" s="435" t="s">
        <v>848</v>
      </c>
      <c r="AL88" s="246">
        <v>0.5</v>
      </c>
      <c r="AM88" s="435" t="s">
        <v>848</v>
      </c>
    </row>
    <row r="89" spans="1:39" x14ac:dyDescent="0.2">
      <c r="A89" s="578" t="s">
        <v>297</v>
      </c>
      <c r="B89" s="579"/>
      <c r="C89" s="662"/>
      <c r="D89" s="487" t="s">
        <v>848</v>
      </c>
      <c r="E89" s="435" t="s">
        <v>848</v>
      </c>
      <c r="F89" s="487" t="s">
        <v>848</v>
      </c>
      <c r="G89" s="435" t="s">
        <v>848</v>
      </c>
      <c r="H89" s="487" t="s">
        <v>848</v>
      </c>
      <c r="I89" s="435" t="s">
        <v>848</v>
      </c>
      <c r="J89" s="487" t="s">
        <v>848</v>
      </c>
      <c r="K89" s="435" t="s">
        <v>848</v>
      </c>
      <c r="L89" s="487" t="s">
        <v>848</v>
      </c>
      <c r="M89" s="435" t="s">
        <v>848</v>
      </c>
      <c r="N89" s="487" t="s">
        <v>848</v>
      </c>
      <c r="O89" s="435" t="s">
        <v>848</v>
      </c>
      <c r="P89" s="487" t="s">
        <v>848</v>
      </c>
      <c r="Q89" s="435" t="s">
        <v>848</v>
      </c>
      <c r="R89" s="487" t="s">
        <v>848</v>
      </c>
      <c r="S89" s="435" t="s">
        <v>848</v>
      </c>
      <c r="T89" s="487" t="s">
        <v>848</v>
      </c>
      <c r="U89" s="435" t="s">
        <v>848</v>
      </c>
      <c r="V89" s="246">
        <v>0.59</v>
      </c>
      <c r="W89" s="435" t="s">
        <v>848</v>
      </c>
      <c r="X89" s="487" t="s">
        <v>848</v>
      </c>
      <c r="Y89" s="435" t="s">
        <v>848</v>
      </c>
      <c r="Z89" s="246">
        <v>0.69</v>
      </c>
      <c r="AA89" s="435" t="s">
        <v>848</v>
      </c>
      <c r="AB89" s="246">
        <v>0.15</v>
      </c>
      <c r="AC89" s="435" t="s">
        <v>848</v>
      </c>
      <c r="AD89" s="246">
        <v>1.36</v>
      </c>
      <c r="AE89" s="435" t="s">
        <v>848</v>
      </c>
      <c r="AF89" s="246">
        <v>7.04</v>
      </c>
      <c r="AG89" s="435" t="s">
        <v>848</v>
      </c>
      <c r="AH89" s="487" t="s">
        <v>848</v>
      </c>
      <c r="AI89" s="435" t="s">
        <v>848</v>
      </c>
      <c r="AJ89" s="487" t="s">
        <v>848</v>
      </c>
      <c r="AK89" s="435" t="s">
        <v>848</v>
      </c>
      <c r="AL89" s="487" t="s">
        <v>848</v>
      </c>
      <c r="AM89" s="435" t="s">
        <v>848</v>
      </c>
    </row>
    <row r="90" spans="1:39" x14ac:dyDescent="0.2">
      <c r="A90" s="575" t="s">
        <v>26</v>
      </c>
      <c r="B90" s="576"/>
      <c r="C90" s="631"/>
      <c r="D90" s="487" t="s">
        <v>848</v>
      </c>
      <c r="E90" s="435" t="s">
        <v>848</v>
      </c>
      <c r="F90" s="487" t="s">
        <v>848</v>
      </c>
      <c r="G90" s="435" t="s">
        <v>848</v>
      </c>
      <c r="H90" s="487" t="s">
        <v>848</v>
      </c>
      <c r="I90" s="435" t="s">
        <v>848</v>
      </c>
      <c r="J90" s="487" t="s">
        <v>848</v>
      </c>
      <c r="K90" s="435" t="s">
        <v>848</v>
      </c>
      <c r="L90" s="246">
        <v>1</v>
      </c>
      <c r="M90" s="435" t="s">
        <v>848</v>
      </c>
      <c r="N90" s="487" t="s">
        <v>848</v>
      </c>
      <c r="O90" s="435" t="s">
        <v>848</v>
      </c>
      <c r="P90" s="487" t="s">
        <v>848</v>
      </c>
      <c r="Q90" s="435" t="s">
        <v>848</v>
      </c>
      <c r="R90" s="487" t="s">
        <v>848</v>
      </c>
      <c r="S90" s="435" t="s">
        <v>848</v>
      </c>
      <c r="T90" s="487" t="s">
        <v>848</v>
      </c>
      <c r="U90" s="435" t="s">
        <v>848</v>
      </c>
      <c r="V90" s="246">
        <v>0</v>
      </c>
      <c r="W90" s="435" t="s">
        <v>848</v>
      </c>
      <c r="X90" s="487" t="s">
        <v>848</v>
      </c>
      <c r="Y90" s="435" t="s">
        <v>848</v>
      </c>
      <c r="Z90" s="246">
        <v>6.5</v>
      </c>
      <c r="AA90" s="435" t="s">
        <v>848</v>
      </c>
      <c r="AB90" s="246">
        <v>0</v>
      </c>
      <c r="AC90" s="435" t="s">
        <v>848</v>
      </c>
      <c r="AD90" s="487" t="s">
        <v>848</v>
      </c>
      <c r="AE90" s="435" t="s">
        <v>848</v>
      </c>
      <c r="AF90" s="246">
        <v>7.88</v>
      </c>
      <c r="AG90" s="435" t="s">
        <v>848</v>
      </c>
      <c r="AH90" s="487" t="s">
        <v>848</v>
      </c>
      <c r="AI90" s="435" t="s">
        <v>848</v>
      </c>
      <c r="AJ90" s="487" t="s">
        <v>848</v>
      </c>
      <c r="AK90" s="435" t="s">
        <v>848</v>
      </c>
      <c r="AL90" s="487" t="s">
        <v>848</v>
      </c>
      <c r="AM90" s="435" t="s">
        <v>848</v>
      </c>
    </row>
    <row r="91" spans="1:39" x14ac:dyDescent="0.2">
      <c r="A91" s="575" t="s">
        <v>298</v>
      </c>
      <c r="B91" s="576"/>
      <c r="C91" s="631"/>
      <c r="D91" s="487" t="s">
        <v>848</v>
      </c>
      <c r="E91" s="435" t="s">
        <v>848</v>
      </c>
      <c r="F91" s="487" t="s">
        <v>848</v>
      </c>
      <c r="G91" s="435" t="s">
        <v>848</v>
      </c>
      <c r="H91" s="487" t="s">
        <v>848</v>
      </c>
      <c r="I91" s="435" t="s">
        <v>848</v>
      </c>
      <c r="J91" s="487" t="s">
        <v>848</v>
      </c>
      <c r="K91" s="435" t="s">
        <v>848</v>
      </c>
      <c r="L91" s="487" t="s">
        <v>848</v>
      </c>
      <c r="M91" s="435" t="s">
        <v>848</v>
      </c>
      <c r="N91" s="487" t="s">
        <v>848</v>
      </c>
      <c r="O91" s="435" t="s">
        <v>848</v>
      </c>
      <c r="P91" s="487" t="s">
        <v>848</v>
      </c>
      <c r="Q91" s="435" t="s">
        <v>848</v>
      </c>
      <c r="R91" s="487" t="s">
        <v>848</v>
      </c>
      <c r="S91" s="435" t="s">
        <v>848</v>
      </c>
      <c r="T91" s="487" t="s">
        <v>848</v>
      </c>
      <c r="U91" s="435" t="s">
        <v>848</v>
      </c>
      <c r="V91" s="246">
        <v>2.98</v>
      </c>
      <c r="W91" s="435" t="s">
        <v>848</v>
      </c>
      <c r="X91" s="487" t="s">
        <v>848</v>
      </c>
      <c r="Y91" s="435" t="s">
        <v>848</v>
      </c>
      <c r="Z91" s="246">
        <v>8.9600000000000009</v>
      </c>
      <c r="AA91" s="435" t="s">
        <v>848</v>
      </c>
      <c r="AB91" s="246">
        <v>0.3</v>
      </c>
      <c r="AC91" s="435" t="s">
        <v>848</v>
      </c>
      <c r="AD91" s="246">
        <v>7.41</v>
      </c>
      <c r="AE91" s="435" t="s">
        <v>848</v>
      </c>
      <c r="AF91" s="246">
        <v>14.33</v>
      </c>
      <c r="AG91" s="435" t="s">
        <v>848</v>
      </c>
      <c r="AH91" s="487" t="s">
        <v>848</v>
      </c>
      <c r="AI91" s="435" t="s">
        <v>848</v>
      </c>
      <c r="AJ91" s="487" t="s">
        <v>848</v>
      </c>
      <c r="AK91" s="435" t="s">
        <v>848</v>
      </c>
      <c r="AL91" s="487" t="s">
        <v>848</v>
      </c>
      <c r="AM91" s="435" t="s">
        <v>848</v>
      </c>
    </row>
    <row r="92" spans="1:39" x14ac:dyDescent="0.2">
      <c r="A92" s="575" t="s">
        <v>388</v>
      </c>
      <c r="B92" s="576"/>
      <c r="C92" s="631"/>
      <c r="D92" s="487" t="s">
        <v>848</v>
      </c>
      <c r="E92" s="435" t="s">
        <v>848</v>
      </c>
      <c r="F92" s="487" t="s">
        <v>848</v>
      </c>
      <c r="G92" s="435" t="s">
        <v>848</v>
      </c>
      <c r="H92" s="487" t="s">
        <v>848</v>
      </c>
      <c r="I92" s="435" t="s">
        <v>848</v>
      </c>
      <c r="J92" s="487" t="s">
        <v>848</v>
      </c>
      <c r="K92" s="435" t="s">
        <v>848</v>
      </c>
      <c r="L92" s="487" t="s">
        <v>848</v>
      </c>
      <c r="M92" s="435" t="s">
        <v>848</v>
      </c>
      <c r="N92" s="487" t="s">
        <v>848</v>
      </c>
      <c r="O92" s="435" t="s">
        <v>848</v>
      </c>
      <c r="P92" s="487" t="s">
        <v>848</v>
      </c>
      <c r="Q92" s="435" t="s">
        <v>848</v>
      </c>
      <c r="R92" s="487" t="s">
        <v>848</v>
      </c>
      <c r="S92" s="435" t="s">
        <v>848</v>
      </c>
      <c r="T92" s="487" t="s">
        <v>848</v>
      </c>
      <c r="U92" s="435" t="s">
        <v>848</v>
      </c>
      <c r="V92" s="487" t="s">
        <v>848</v>
      </c>
      <c r="W92" s="435" t="s">
        <v>848</v>
      </c>
      <c r="X92" s="487" t="s">
        <v>848</v>
      </c>
      <c r="Y92" s="435" t="s">
        <v>848</v>
      </c>
      <c r="Z92" s="487" t="s">
        <v>848</v>
      </c>
      <c r="AA92" s="435" t="s">
        <v>848</v>
      </c>
      <c r="AB92" s="487" t="s">
        <v>848</v>
      </c>
      <c r="AC92" s="435" t="s">
        <v>848</v>
      </c>
      <c r="AD92" s="487" t="s">
        <v>848</v>
      </c>
      <c r="AE92" s="435" t="s">
        <v>848</v>
      </c>
      <c r="AF92" s="487" t="s">
        <v>848</v>
      </c>
      <c r="AG92" s="435" t="s">
        <v>848</v>
      </c>
      <c r="AH92" s="246">
        <v>1.1200000000000001</v>
      </c>
      <c r="AI92" s="435" t="s">
        <v>848</v>
      </c>
      <c r="AJ92" s="487" t="s">
        <v>848</v>
      </c>
      <c r="AK92" s="435" t="s">
        <v>848</v>
      </c>
      <c r="AL92" s="246">
        <v>0.6</v>
      </c>
      <c r="AM92" s="435" t="s">
        <v>848</v>
      </c>
    </row>
    <row r="93" spans="1:39" x14ac:dyDescent="0.2">
      <c r="A93" s="578" t="s">
        <v>786</v>
      </c>
      <c r="B93" s="579"/>
      <c r="C93" s="662"/>
      <c r="D93" s="487" t="s">
        <v>848</v>
      </c>
      <c r="E93" s="435" t="s">
        <v>848</v>
      </c>
      <c r="F93" s="487" t="s">
        <v>848</v>
      </c>
      <c r="G93" s="435" t="s">
        <v>848</v>
      </c>
      <c r="H93" s="487" t="s">
        <v>848</v>
      </c>
      <c r="I93" s="435" t="s">
        <v>848</v>
      </c>
      <c r="J93" s="487" t="s">
        <v>848</v>
      </c>
      <c r="K93" s="435" t="s">
        <v>848</v>
      </c>
      <c r="L93" s="487" t="s">
        <v>848</v>
      </c>
      <c r="M93" s="435" t="s">
        <v>848</v>
      </c>
      <c r="N93" s="487" t="s">
        <v>848</v>
      </c>
      <c r="O93" s="435" t="s">
        <v>848</v>
      </c>
      <c r="P93" s="487" t="s">
        <v>848</v>
      </c>
      <c r="Q93" s="435" t="s">
        <v>848</v>
      </c>
      <c r="R93" s="487" t="s">
        <v>848</v>
      </c>
      <c r="S93" s="435" t="s">
        <v>848</v>
      </c>
      <c r="T93" s="487" t="s">
        <v>848</v>
      </c>
      <c r="U93" s="435" t="s">
        <v>848</v>
      </c>
      <c r="V93" s="487" t="s">
        <v>848</v>
      </c>
      <c r="W93" s="435" t="s">
        <v>848</v>
      </c>
      <c r="X93" s="487" t="s">
        <v>848</v>
      </c>
      <c r="Y93" s="435" t="s">
        <v>848</v>
      </c>
      <c r="Z93" s="487" t="s">
        <v>848</v>
      </c>
      <c r="AA93" s="435" t="s">
        <v>848</v>
      </c>
      <c r="AB93" s="487" t="s">
        <v>848</v>
      </c>
      <c r="AC93" s="435" t="s">
        <v>848</v>
      </c>
      <c r="AD93" s="487" t="s">
        <v>848</v>
      </c>
      <c r="AE93" s="435" t="s">
        <v>848</v>
      </c>
      <c r="AF93" s="487" t="s">
        <v>848</v>
      </c>
      <c r="AG93" s="435" t="s">
        <v>848</v>
      </c>
      <c r="AH93" s="487" t="s">
        <v>848</v>
      </c>
      <c r="AI93" s="435" t="s">
        <v>848</v>
      </c>
      <c r="AJ93" s="246">
        <v>0.05</v>
      </c>
      <c r="AK93" s="435" t="s">
        <v>848</v>
      </c>
      <c r="AL93" s="487" t="s">
        <v>848</v>
      </c>
      <c r="AM93" s="435" t="s">
        <v>848</v>
      </c>
    </row>
    <row r="94" spans="1:39" x14ac:dyDescent="0.2">
      <c r="A94" s="575" t="s">
        <v>28</v>
      </c>
      <c r="B94" s="576"/>
      <c r="C94" s="631"/>
      <c r="D94" s="487" t="s">
        <v>848</v>
      </c>
      <c r="E94" s="435" t="s">
        <v>848</v>
      </c>
      <c r="F94" s="487" t="s">
        <v>848</v>
      </c>
      <c r="G94" s="435" t="s">
        <v>848</v>
      </c>
      <c r="H94" s="487" t="s">
        <v>848</v>
      </c>
      <c r="I94" s="435" t="s">
        <v>848</v>
      </c>
      <c r="J94" s="487" t="s">
        <v>848</v>
      </c>
      <c r="K94" s="435" t="s">
        <v>848</v>
      </c>
      <c r="L94" s="246">
        <v>0.5</v>
      </c>
      <c r="M94" s="435" t="s">
        <v>848</v>
      </c>
      <c r="N94" s="487" t="s">
        <v>848</v>
      </c>
      <c r="O94" s="435" t="s">
        <v>848</v>
      </c>
      <c r="P94" s="487" t="s">
        <v>848</v>
      </c>
      <c r="Q94" s="435" t="s">
        <v>848</v>
      </c>
      <c r="R94" s="487" t="s">
        <v>848</v>
      </c>
      <c r="S94" s="435" t="s">
        <v>848</v>
      </c>
      <c r="T94" s="487" t="s">
        <v>848</v>
      </c>
      <c r="U94" s="435" t="s">
        <v>848</v>
      </c>
      <c r="V94" s="487" t="s">
        <v>848</v>
      </c>
      <c r="W94" s="435" t="s">
        <v>848</v>
      </c>
      <c r="X94" s="487" t="s">
        <v>848</v>
      </c>
      <c r="Y94" s="435" t="s">
        <v>848</v>
      </c>
      <c r="Z94" s="487" t="s">
        <v>848</v>
      </c>
      <c r="AA94" s="435" t="s">
        <v>848</v>
      </c>
      <c r="AB94" s="487" t="s">
        <v>848</v>
      </c>
      <c r="AC94" s="435" t="s">
        <v>848</v>
      </c>
      <c r="AD94" s="487" t="s">
        <v>848</v>
      </c>
      <c r="AE94" s="435" t="s">
        <v>848</v>
      </c>
      <c r="AF94" s="487" t="s">
        <v>848</v>
      </c>
      <c r="AG94" s="435" t="s">
        <v>848</v>
      </c>
      <c r="AH94" s="487" t="s">
        <v>848</v>
      </c>
      <c r="AI94" s="435" t="s">
        <v>848</v>
      </c>
      <c r="AJ94" s="487" t="s">
        <v>848</v>
      </c>
      <c r="AK94" s="435" t="s">
        <v>848</v>
      </c>
      <c r="AL94" s="487" t="s">
        <v>848</v>
      </c>
      <c r="AM94" s="435" t="s">
        <v>848</v>
      </c>
    </row>
    <row r="95" spans="1:39" x14ac:dyDescent="0.2">
      <c r="A95" s="575" t="s">
        <v>225</v>
      </c>
      <c r="B95" s="576"/>
      <c r="C95" s="631"/>
      <c r="D95" s="487" t="s">
        <v>848</v>
      </c>
      <c r="E95" s="435" t="s">
        <v>848</v>
      </c>
      <c r="F95" s="487" t="s">
        <v>848</v>
      </c>
      <c r="G95" s="435" t="s">
        <v>848</v>
      </c>
      <c r="H95" s="487" t="s">
        <v>848</v>
      </c>
      <c r="I95" s="435" t="s">
        <v>848</v>
      </c>
      <c r="J95" s="487" t="s">
        <v>848</v>
      </c>
      <c r="K95" s="181">
        <v>0.8</v>
      </c>
      <c r="L95" s="487" t="s">
        <v>848</v>
      </c>
      <c r="M95" s="435" t="s">
        <v>848</v>
      </c>
      <c r="N95" s="487" t="s">
        <v>848</v>
      </c>
      <c r="O95" s="435" t="s">
        <v>848</v>
      </c>
      <c r="P95" s="487" t="s">
        <v>848</v>
      </c>
      <c r="Q95" s="435" t="s">
        <v>848</v>
      </c>
      <c r="R95" s="487" t="s">
        <v>848</v>
      </c>
      <c r="S95" s="435" t="s">
        <v>848</v>
      </c>
      <c r="T95" s="487" t="s">
        <v>848</v>
      </c>
      <c r="U95" s="435" t="s">
        <v>848</v>
      </c>
      <c r="V95" s="487" t="s">
        <v>848</v>
      </c>
      <c r="W95" s="435" t="s">
        <v>848</v>
      </c>
      <c r="X95" s="487" t="s">
        <v>848</v>
      </c>
      <c r="Y95" s="435" t="s">
        <v>848</v>
      </c>
      <c r="Z95" s="487" t="s">
        <v>848</v>
      </c>
      <c r="AA95" s="435" t="s">
        <v>848</v>
      </c>
      <c r="AB95" s="487" t="s">
        <v>848</v>
      </c>
      <c r="AC95" s="435" t="s">
        <v>848</v>
      </c>
      <c r="AD95" s="487" t="s">
        <v>848</v>
      </c>
      <c r="AE95" s="435" t="s">
        <v>848</v>
      </c>
      <c r="AF95" s="487" t="s">
        <v>848</v>
      </c>
      <c r="AG95" s="435" t="s">
        <v>848</v>
      </c>
      <c r="AH95" s="487" t="s">
        <v>848</v>
      </c>
      <c r="AI95" s="435" t="s">
        <v>848</v>
      </c>
      <c r="AJ95" s="487" t="s">
        <v>848</v>
      </c>
      <c r="AK95" s="435" t="s">
        <v>848</v>
      </c>
      <c r="AL95" s="487" t="s">
        <v>848</v>
      </c>
      <c r="AM95" s="435" t="s">
        <v>848</v>
      </c>
    </row>
    <row r="96" spans="1:39" x14ac:dyDescent="0.2">
      <c r="A96" s="575" t="s">
        <v>299</v>
      </c>
      <c r="B96" s="576"/>
      <c r="C96" s="631"/>
      <c r="D96" s="487" t="s">
        <v>848</v>
      </c>
      <c r="E96" s="435" t="s">
        <v>848</v>
      </c>
      <c r="F96" s="487" t="s">
        <v>848</v>
      </c>
      <c r="G96" s="435" t="s">
        <v>848</v>
      </c>
      <c r="H96" s="487" t="s">
        <v>848</v>
      </c>
      <c r="I96" s="435" t="s">
        <v>848</v>
      </c>
      <c r="J96" s="487" t="s">
        <v>848</v>
      </c>
      <c r="K96" s="435" t="s">
        <v>848</v>
      </c>
      <c r="L96" s="487" t="s">
        <v>848</v>
      </c>
      <c r="M96" s="435" t="s">
        <v>848</v>
      </c>
      <c r="N96" s="487" t="s">
        <v>848</v>
      </c>
      <c r="O96" s="435" t="s">
        <v>848</v>
      </c>
      <c r="P96" s="487" t="s">
        <v>848</v>
      </c>
      <c r="Q96" s="435" t="s">
        <v>848</v>
      </c>
      <c r="R96" s="487" t="s">
        <v>848</v>
      </c>
      <c r="S96" s="435" t="s">
        <v>848</v>
      </c>
      <c r="T96" s="487" t="s">
        <v>848</v>
      </c>
      <c r="U96" s="435" t="s">
        <v>848</v>
      </c>
      <c r="V96" s="487" t="s">
        <v>848</v>
      </c>
      <c r="W96" s="435" t="s">
        <v>848</v>
      </c>
      <c r="X96" s="487" t="s">
        <v>848</v>
      </c>
      <c r="Y96" s="435" t="s">
        <v>848</v>
      </c>
      <c r="Z96" s="487" t="s">
        <v>848</v>
      </c>
      <c r="AA96" s="435" t="s">
        <v>848</v>
      </c>
      <c r="AB96" s="487" t="s">
        <v>848</v>
      </c>
      <c r="AC96" s="435" t="s">
        <v>848</v>
      </c>
      <c r="AD96" s="246">
        <v>0.06</v>
      </c>
      <c r="AE96" s="435" t="s">
        <v>848</v>
      </c>
      <c r="AF96" s="246">
        <v>2.52</v>
      </c>
      <c r="AG96" s="435" t="s">
        <v>848</v>
      </c>
      <c r="AH96" s="487" t="s">
        <v>848</v>
      </c>
      <c r="AI96" s="435" t="s">
        <v>848</v>
      </c>
      <c r="AJ96" s="487" t="s">
        <v>848</v>
      </c>
      <c r="AK96" s="435" t="s">
        <v>848</v>
      </c>
      <c r="AL96" s="487" t="s">
        <v>848</v>
      </c>
      <c r="AM96" s="435" t="s">
        <v>848</v>
      </c>
    </row>
    <row r="97" spans="1:39" x14ac:dyDescent="0.2">
      <c r="A97" s="575" t="s">
        <v>29</v>
      </c>
      <c r="B97" s="576"/>
      <c r="C97" s="631"/>
      <c r="D97" s="487" t="s">
        <v>848</v>
      </c>
      <c r="E97" s="435" t="s">
        <v>848</v>
      </c>
      <c r="F97" s="487" t="s">
        <v>848</v>
      </c>
      <c r="G97" s="435" t="s">
        <v>848</v>
      </c>
      <c r="H97" s="487" t="s">
        <v>848</v>
      </c>
      <c r="I97" s="435" t="s">
        <v>848</v>
      </c>
      <c r="J97" s="487" t="s">
        <v>848</v>
      </c>
      <c r="K97" s="435" t="s">
        <v>848</v>
      </c>
      <c r="L97" s="487" t="s">
        <v>848</v>
      </c>
      <c r="M97" s="435" t="s">
        <v>848</v>
      </c>
      <c r="N97" s="487" t="s">
        <v>848</v>
      </c>
      <c r="O97" s="435" t="s">
        <v>848</v>
      </c>
      <c r="P97" s="487" t="s">
        <v>848</v>
      </c>
      <c r="Q97" s="435" t="s">
        <v>848</v>
      </c>
      <c r="R97" s="487" t="s">
        <v>848</v>
      </c>
      <c r="S97" s="435" t="s">
        <v>848</v>
      </c>
      <c r="T97" s="487" t="s">
        <v>848</v>
      </c>
      <c r="U97" s="435" t="s">
        <v>848</v>
      </c>
      <c r="V97" s="487" t="s">
        <v>848</v>
      </c>
      <c r="W97" s="200">
        <v>2.8</v>
      </c>
      <c r="X97" s="487" t="s">
        <v>848</v>
      </c>
      <c r="Y97" s="435" t="s">
        <v>848</v>
      </c>
      <c r="Z97" s="487" t="s">
        <v>848</v>
      </c>
      <c r="AA97" s="435" t="s">
        <v>848</v>
      </c>
      <c r="AB97" s="487" t="s">
        <v>848</v>
      </c>
      <c r="AC97" s="435" t="s">
        <v>848</v>
      </c>
      <c r="AD97" s="487" t="s">
        <v>848</v>
      </c>
      <c r="AE97" s="435" t="s">
        <v>848</v>
      </c>
      <c r="AF97" s="487" t="s">
        <v>848</v>
      </c>
      <c r="AG97" s="435" t="s">
        <v>848</v>
      </c>
      <c r="AH97" s="487" t="s">
        <v>848</v>
      </c>
      <c r="AI97" s="435" t="s">
        <v>848</v>
      </c>
      <c r="AJ97" s="487" t="s">
        <v>848</v>
      </c>
      <c r="AK97" s="435" t="s">
        <v>848</v>
      </c>
      <c r="AL97" s="487" t="s">
        <v>848</v>
      </c>
      <c r="AM97" s="435" t="s">
        <v>848</v>
      </c>
    </row>
    <row r="98" spans="1:39" x14ac:dyDescent="0.2">
      <c r="A98" s="575" t="s">
        <v>30</v>
      </c>
      <c r="B98" s="576"/>
      <c r="C98" s="631"/>
      <c r="D98" s="102">
        <v>602.20000000000005</v>
      </c>
      <c r="E98" s="71">
        <v>757.2</v>
      </c>
      <c r="F98" s="102">
        <v>360</v>
      </c>
      <c r="G98" s="71">
        <v>1122.2</v>
      </c>
      <c r="H98" s="108">
        <v>425.65</v>
      </c>
      <c r="I98" s="71">
        <v>992.1</v>
      </c>
      <c r="J98" s="38">
        <v>579.70000000000005</v>
      </c>
      <c r="K98" s="71">
        <v>1662.4</v>
      </c>
      <c r="L98" s="246">
        <v>818.23</v>
      </c>
      <c r="M98" s="76">
        <v>1615.45</v>
      </c>
      <c r="N98" s="38">
        <v>573.39</v>
      </c>
      <c r="O98" s="76">
        <v>1590.3</v>
      </c>
      <c r="P98" s="38">
        <v>756.53</v>
      </c>
      <c r="Q98" s="76">
        <v>1391.26</v>
      </c>
      <c r="R98" s="246">
        <v>390.1</v>
      </c>
      <c r="S98" s="200">
        <v>2103.4499999999998</v>
      </c>
      <c r="T98" s="246">
        <v>404.2</v>
      </c>
      <c r="U98" s="200">
        <v>1314.8</v>
      </c>
      <c r="V98" s="246">
        <v>108.002</v>
      </c>
      <c r="W98" s="200">
        <v>1742.895</v>
      </c>
      <c r="X98" s="246">
        <v>28</v>
      </c>
      <c r="Y98" s="181">
        <v>862</v>
      </c>
      <c r="Z98" s="246">
        <v>15.7</v>
      </c>
      <c r="AA98" s="200">
        <v>1312.2</v>
      </c>
      <c r="AB98" s="246">
        <v>15.8</v>
      </c>
      <c r="AC98" s="76">
        <v>1448.9</v>
      </c>
      <c r="AD98" s="246">
        <v>233.62</v>
      </c>
      <c r="AE98" s="76">
        <v>148.29</v>
      </c>
      <c r="AF98" s="246">
        <v>180.2</v>
      </c>
      <c r="AG98" s="76">
        <v>1281.52</v>
      </c>
      <c r="AH98" s="246">
        <v>212.05</v>
      </c>
      <c r="AI98" s="76">
        <v>1850.61</v>
      </c>
      <c r="AJ98" s="246">
        <v>204.93</v>
      </c>
      <c r="AK98" s="76">
        <v>1804.64</v>
      </c>
      <c r="AL98" s="246">
        <v>1.51</v>
      </c>
      <c r="AM98" s="76">
        <v>149.05000000000001</v>
      </c>
    </row>
    <row r="99" spans="1:39" x14ac:dyDescent="0.2">
      <c r="A99" s="578" t="s">
        <v>783</v>
      </c>
      <c r="B99" s="579"/>
      <c r="C99" s="662"/>
      <c r="D99" s="487" t="s">
        <v>848</v>
      </c>
      <c r="E99" s="435" t="s">
        <v>848</v>
      </c>
      <c r="F99" s="487" t="s">
        <v>848</v>
      </c>
      <c r="G99" s="435" t="s">
        <v>848</v>
      </c>
      <c r="H99" s="487" t="s">
        <v>848</v>
      </c>
      <c r="I99" s="435" t="s">
        <v>848</v>
      </c>
      <c r="J99" s="487" t="s">
        <v>848</v>
      </c>
      <c r="K99" s="435" t="s">
        <v>848</v>
      </c>
      <c r="L99" s="487" t="s">
        <v>848</v>
      </c>
      <c r="M99" s="435" t="s">
        <v>848</v>
      </c>
      <c r="N99" s="487" t="s">
        <v>848</v>
      </c>
      <c r="O99" s="435" t="s">
        <v>848</v>
      </c>
      <c r="P99" s="487" t="s">
        <v>848</v>
      </c>
      <c r="Q99" s="435" t="s">
        <v>848</v>
      </c>
      <c r="R99" s="487" t="s">
        <v>848</v>
      </c>
      <c r="S99" s="435" t="s">
        <v>848</v>
      </c>
      <c r="T99" s="487" t="s">
        <v>848</v>
      </c>
      <c r="U99" s="435" t="s">
        <v>848</v>
      </c>
      <c r="V99" s="487" t="s">
        <v>848</v>
      </c>
      <c r="W99" s="435" t="s">
        <v>848</v>
      </c>
      <c r="X99" s="487" t="s">
        <v>848</v>
      </c>
      <c r="Y99" s="435" t="s">
        <v>848</v>
      </c>
      <c r="Z99" s="246">
        <v>0.8</v>
      </c>
      <c r="AA99" s="435" t="s">
        <v>848</v>
      </c>
      <c r="AB99" s="487" t="s">
        <v>848</v>
      </c>
      <c r="AC99" s="435" t="s">
        <v>848</v>
      </c>
      <c r="AD99" s="487" t="s">
        <v>848</v>
      </c>
      <c r="AE99" s="435" t="s">
        <v>848</v>
      </c>
      <c r="AF99" s="487" t="s">
        <v>848</v>
      </c>
      <c r="AG99" s="435" t="s">
        <v>848</v>
      </c>
      <c r="AH99" s="487" t="s">
        <v>848</v>
      </c>
      <c r="AI99" s="435" t="s">
        <v>848</v>
      </c>
      <c r="AJ99" s="487" t="s">
        <v>848</v>
      </c>
      <c r="AK99" s="435" t="s">
        <v>848</v>
      </c>
      <c r="AL99" s="487" t="s">
        <v>848</v>
      </c>
      <c r="AM99" s="435" t="s">
        <v>848</v>
      </c>
    </row>
    <row r="100" spans="1:39" x14ac:dyDescent="0.2">
      <c r="A100" s="578" t="s">
        <v>300</v>
      </c>
      <c r="B100" s="579"/>
      <c r="C100" s="662"/>
      <c r="D100" s="487" t="s">
        <v>848</v>
      </c>
      <c r="E100" s="435" t="s">
        <v>848</v>
      </c>
      <c r="F100" s="487" t="s">
        <v>848</v>
      </c>
      <c r="G100" s="435" t="s">
        <v>848</v>
      </c>
      <c r="H100" s="487" t="s">
        <v>848</v>
      </c>
      <c r="I100" s="435" t="s">
        <v>848</v>
      </c>
      <c r="J100" s="246">
        <v>10</v>
      </c>
      <c r="K100" s="435" t="s">
        <v>848</v>
      </c>
      <c r="L100" s="487" t="s">
        <v>848</v>
      </c>
      <c r="M100" s="435" t="s">
        <v>848</v>
      </c>
      <c r="N100" s="487" t="s">
        <v>848</v>
      </c>
      <c r="O100" s="435" t="s">
        <v>848</v>
      </c>
      <c r="P100" s="487" t="s">
        <v>848</v>
      </c>
      <c r="Q100" s="435" t="s">
        <v>848</v>
      </c>
      <c r="R100" s="487" t="s">
        <v>848</v>
      </c>
      <c r="S100" s="435" t="s">
        <v>848</v>
      </c>
      <c r="T100" s="487" t="s">
        <v>848</v>
      </c>
      <c r="U100" s="435" t="s">
        <v>848</v>
      </c>
      <c r="V100" s="487" t="s">
        <v>848</v>
      </c>
      <c r="W100" s="435" t="s">
        <v>848</v>
      </c>
      <c r="X100" s="487" t="s">
        <v>848</v>
      </c>
      <c r="Y100" s="435" t="s">
        <v>848</v>
      </c>
      <c r="Z100" s="487" t="s">
        <v>848</v>
      </c>
      <c r="AA100" s="435" t="s">
        <v>848</v>
      </c>
      <c r="AB100" s="487" t="s">
        <v>848</v>
      </c>
      <c r="AC100" s="435" t="s">
        <v>848</v>
      </c>
      <c r="AD100" s="487" t="s">
        <v>848</v>
      </c>
      <c r="AE100" s="435" t="s">
        <v>848</v>
      </c>
      <c r="AF100" s="487" t="s">
        <v>848</v>
      </c>
      <c r="AG100" s="435" t="s">
        <v>848</v>
      </c>
      <c r="AH100" s="487" t="s">
        <v>848</v>
      </c>
      <c r="AI100" s="435" t="s">
        <v>848</v>
      </c>
      <c r="AJ100" s="487" t="s">
        <v>848</v>
      </c>
      <c r="AK100" s="435" t="s">
        <v>848</v>
      </c>
      <c r="AL100" s="487" t="s">
        <v>848</v>
      </c>
      <c r="AM100" s="435" t="s">
        <v>848</v>
      </c>
    </row>
    <row r="101" spans="1:39" x14ac:dyDescent="0.2">
      <c r="A101" s="578" t="s">
        <v>167</v>
      </c>
      <c r="B101" s="579"/>
      <c r="C101" s="662"/>
      <c r="D101" s="487" t="s">
        <v>848</v>
      </c>
      <c r="E101" s="435" t="s">
        <v>848</v>
      </c>
      <c r="F101" s="487" t="s">
        <v>848</v>
      </c>
      <c r="G101" s="435" t="s">
        <v>848</v>
      </c>
      <c r="H101" s="487" t="s">
        <v>848</v>
      </c>
      <c r="I101" s="435" t="s">
        <v>848</v>
      </c>
      <c r="J101" s="487" t="s">
        <v>848</v>
      </c>
      <c r="K101" s="435" t="s">
        <v>848</v>
      </c>
      <c r="L101" s="487" t="s">
        <v>848</v>
      </c>
      <c r="M101" s="181">
        <v>4.0999999999999996</v>
      </c>
      <c r="N101" s="487" t="s">
        <v>848</v>
      </c>
      <c r="O101" s="181">
        <v>4.0999999999999996</v>
      </c>
      <c r="P101" s="487" t="s">
        <v>848</v>
      </c>
      <c r="Q101" s="435" t="s">
        <v>848</v>
      </c>
      <c r="R101" s="487" t="s">
        <v>848</v>
      </c>
      <c r="S101" s="435" t="s">
        <v>848</v>
      </c>
      <c r="T101" s="487" t="s">
        <v>848</v>
      </c>
      <c r="U101" s="435" t="s">
        <v>848</v>
      </c>
      <c r="V101" s="487" t="s">
        <v>848</v>
      </c>
      <c r="W101" s="435" t="s">
        <v>848</v>
      </c>
      <c r="X101" s="487" t="s">
        <v>848</v>
      </c>
      <c r="Y101" s="435" t="s">
        <v>848</v>
      </c>
      <c r="Z101" s="487" t="s">
        <v>848</v>
      </c>
      <c r="AA101" s="435" t="s">
        <v>848</v>
      </c>
      <c r="AB101" s="487" t="s">
        <v>848</v>
      </c>
      <c r="AC101" s="435" t="s">
        <v>848</v>
      </c>
      <c r="AD101" s="487" t="s">
        <v>848</v>
      </c>
      <c r="AE101" s="435" t="s">
        <v>848</v>
      </c>
      <c r="AF101" s="487" t="s">
        <v>848</v>
      </c>
      <c r="AG101" s="435" t="s">
        <v>848</v>
      </c>
      <c r="AH101" s="487" t="s">
        <v>848</v>
      </c>
      <c r="AI101" s="435" t="s">
        <v>848</v>
      </c>
      <c r="AJ101" s="487" t="s">
        <v>848</v>
      </c>
      <c r="AK101" s="435" t="s">
        <v>848</v>
      </c>
      <c r="AL101" s="487" t="s">
        <v>848</v>
      </c>
      <c r="AM101" s="435" t="s">
        <v>848</v>
      </c>
    </row>
    <row r="102" spans="1:39" x14ac:dyDescent="0.2">
      <c r="A102" s="578" t="s">
        <v>301</v>
      </c>
      <c r="B102" s="579"/>
      <c r="C102" s="662"/>
      <c r="D102" s="487" t="s">
        <v>848</v>
      </c>
      <c r="E102" s="435" t="s">
        <v>848</v>
      </c>
      <c r="F102" s="487" t="s">
        <v>848</v>
      </c>
      <c r="G102" s="435" t="s">
        <v>848</v>
      </c>
      <c r="H102" s="487" t="s">
        <v>848</v>
      </c>
      <c r="I102" s="435" t="s">
        <v>848</v>
      </c>
      <c r="J102" s="487" t="s">
        <v>848</v>
      </c>
      <c r="K102" s="435" t="s">
        <v>848</v>
      </c>
      <c r="L102" s="487" t="s">
        <v>848</v>
      </c>
      <c r="M102" s="435" t="s">
        <v>848</v>
      </c>
      <c r="N102" s="246">
        <v>0.3</v>
      </c>
      <c r="O102" s="435" t="s">
        <v>848</v>
      </c>
      <c r="P102" s="246">
        <v>0.1</v>
      </c>
      <c r="Q102" s="435" t="s">
        <v>848</v>
      </c>
      <c r="R102" s="487" t="s">
        <v>848</v>
      </c>
      <c r="S102" s="435" t="s">
        <v>848</v>
      </c>
      <c r="T102" s="246">
        <v>0.2</v>
      </c>
      <c r="U102" s="435" t="s">
        <v>848</v>
      </c>
      <c r="V102" s="487" t="s">
        <v>848</v>
      </c>
      <c r="W102" s="435" t="s">
        <v>848</v>
      </c>
      <c r="X102" s="487" t="s">
        <v>848</v>
      </c>
      <c r="Y102" s="435" t="s">
        <v>848</v>
      </c>
      <c r="Z102" s="487" t="s">
        <v>848</v>
      </c>
      <c r="AA102" s="435" t="s">
        <v>848</v>
      </c>
      <c r="AB102" s="487" t="s">
        <v>848</v>
      </c>
      <c r="AC102" s="200">
        <v>16.5</v>
      </c>
      <c r="AD102" s="487" t="s">
        <v>848</v>
      </c>
      <c r="AE102" s="435" t="s">
        <v>848</v>
      </c>
      <c r="AF102" s="487" t="s">
        <v>848</v>
      </c>
      <c r="AG102" s="435" t="s">
        <v>848</v>
      </c>
      <c r="AH102" s="487" t="s">
        <v>848</v>
      </c>
      <c r="AI102" s="435" t="s">
        <v>848</v>
      </c>
      <c r="AJ102" s="487" t="s">
        <v>848</v>
      </c>
      <c r="AK102" s="435" t="s">
        <v>848</v>
      </c>
      <c r="AL102" s="487" t="s">
        <v>848</v>
      </c>
      <c r="AM102" s="435" t="s">
        <v>848</v>
      </c>
    </row>
    <row r="103" spans="1:39" x14ac:dyDescent="0.2">
      <c r="A103" s="578" t="s">
        <v>302</v>
      </c>
      <c r="B103" s="579"/>
      <c r="C103" s="662"/>
      <c r="D103" s="487" t="s">
        <v>848</v>
      </c>
      <c r="E103" s="71">
        <v>289.3</v>
      </c>
      <c r="F103" s="487" t="s">
        <v>848</v>
      </c>
      <c r="G103" s="71">
        <v>73.400000000000006</v>
      </c>
      <c r="H103" s="487" t="s">
        <v>848</v>
      </c>
      <c r="I103" s="71">
        <v>30.4</v>
      </c>
      <c r="J103" s="38">
        <v>126</v>
      </c>
      <c r="K103" s="181">
        <v>610.9</v>
      </c>
      <c r="L103" s="246">
        <v>161.1</v>
      </c>
      <c r="M103" s="76">
        <v>387.4</v>
      </c>
      <c r="N103" s="38">
        <v>142</v>
      </c>
      <c r="O103" s="76">
        <v>1116.75</v>
      </c>
      <c r="P103" s="38">
        <v>132.69999999999999</v>
      </c>
      <c r="Q103" s="76">
        <v>90.1</v>
      </c>
      <c r="R103" s="487" t="s">
        <v>848</v>
      </c>
      <c r="S103" s="200">
        <v>213.7</v>
      </c>
      <c r="T103" s="487" t="s">
        <v>848</v>
      </c>
      <c r="U103" s="200">
        <v>280.8</v>
      </c>
      <c r="V103" s="246">
        <v>622.00300000000004</v>
      </c>
      <c r="W103" s="200">
        <v>238</v>
      </c>
      <c r="X103" s="487" t="s">
        <v>848</v>
      </c>
      <c r="Y103" s="181">
        <v>72.099999999999994</v>
      </c>
      <c r="Z103" s="487" t="s">
        <v>848</v>
      </c>
      <c r="AA103" s="200">
        <v>75.7</v>
      </c>
      <c r="AB103" s="487" t="s">
        <v>848</v>
      </c>
      <c r="AC103" s="76">
        <v>664</v>
      </c>
      <c r="AD103" s="246">
        <v>1.8</v>
      </c>
      <c r="AE103" s="76">
        <v>62.75</v>
      </c>
      <c r="AF103" s="487" t="s">
        <v>848</v>
      </c>
      <c r="AG103" s="76">
        <v>57.99</v>
      </c>
      <c r="AH103" s="487" t="s">
        <v>848</v>
      </c>
      <c r="AI103" s="76">
        <v>100.37</v>
      </c>
      <c r="AJ103" s="487" t="s">
        <v>848</v>
      </c>
      <c r="AK103" s="76">
        <v>293.22000000000003</v>
      </c>
      <c r="AL103" s="487" t="s">
        <v>848</v>
      </c>
      <c r="AM103" s="76">
        <v>14.9</v>
      </c>
    </row>
    <row r="104" spans="1:39" x14ac:dyDescent="0.2">
      <c r="A104" s="578" t="s">
        <v>774</v>
      </c>
      <c r="B104" s="579"/>
      <c r="C104" s="662"/>
      <c r="D104" s="487" t="s">
        <v>848</v>
      </c>
      <c r="E104" s="435" t="s">
        <v>848</v>
      </c>
      <c r="F104" s="487" t="s">
        <v>848</v>
      </c>
      <c r="G104" s="435" t="s">
        <v>848</v>
      </c>
      <c r="H104" s="487" t="s">
        <v>848</v>
      </c>
      <c r="I104" s="435" t="s">
        <v>848</v>
      </c>
      <c r="J104" s="487" t="s">
        <v>848</v>
      </c>
      <c r="K104" s="435" t="s">
        <v>848</v>
      </c>
      <c r="L104" s="246">
        <v>18.3</v>
      </c>
      <c r="M104" s="181">
        <v>49.4</v>
      </c>
      <c r="N104" s="246">
        <v>12.3</v>
      </c>
      <c r="O104" s="435" t="s">
        <v>848</v>
      </c>
      <c r="P104" s="246">
        <v>13.7</v>
      </c>
      <c r="Q104" s="181">
        <v>1</v>
      </c>
      <c r="R104" s="246">
        <v>27.2</v>
      </c>
      <c r="S104" s="200">
        <v>9.3000000000000007</v>
      </c>
      <c r="T104" s="487" t="s">
        <v>848</v>
      </c>
      <c r="U104" s="435" t="s">
        <v>848</v>
      </c>
      <c r="V104" s="246">
        <v>14.2</v>
      </c>
      <c r="W104" s="200">
        <v>9.4</v>
      </c>
      <c r="X104" s="246">
        <v>8.9</v>
      </c>
      <c r="Y104" s="435" t="s">
        <v>848</v>
      </c>
      <c r="Z104" s="246">
        <v>2.2000000000000002</v>
      </c>
      <c r="AA104" s="435" t="s">
        <v>848</v>
      </c>
      <c r="AB104" s="246">
        <v>6.5</v>
      </c>
      <c r="AC104" s="435" t="s">
        <v>848</v>
      </c>
      <c r="AD104" s="246">
        <v>4.9000000000000004</v>
      </c>
      <c r="AE104" s="200">
        <v>1.8</v>
      </c>
      <c r="AF104" s="246">
        <v>1</v>
      </c>
      <c r="AG104" s="435" t="s">
        <v>848</v>
      </c>
      <c r="AH104" s="487" t="s">
        <v>848</v>
      </c>
      <c r="AI104" s="435" t="s">
        <v>848</v>
      </c>
      <c r="AJ104" s="246">
        <v>0.05</v>
      </c>
      <c r="AK104" s="435" t="s">
        <v>848</v>
      </c>
      <c r="AL104" s="246">
        <v>1.2</v>
      </c>
      <c r="AM104" s="435" t="s">
        <v>848</v>
      </c>
    </row>
    <row r="105" spans="1:39" x14ac:dyDescent="0.2">
      <c r="A105" s="578" t="s">
        <v>233</v>
      </c>
      <c r="B105" s="579"/>
      <c r="C105" s="662"/>
      <c r="D105" s="487" t="s">
        <v>848</v>
      </c>
      <c r="E105" s="435" t="s">
        <v>848</v>
      </c>
      <c r="F105" s="487" t="s">
        <v>848</v>
      </c>
      <c r="G105" s="435" t="s">
        <v>848</v>
      </c>
      <c r="H105" s="487" t="s">
        <v>848</v>
      </c>
      <c r="I105" s="435" t="s">
        <v>848</v>
      </c>
      <c r="J105" s="487" t="s">
        <v>848</v>
      </c>
      <c r="K105" s="435" t="s">
        <v>848</v>
      </c>
      <c r="L105" s="246">
        <v>0.6</v>
      </c>
      <c r="M105" s="435" t="s">
        <v>848</v>
      </c>
      <c r="N105" s="246">
        <v>2.2999999999999998</v>
      </c>
      <c r="O105" s="435" t="s">
        <v>848</v>
      </c>
      <c r="P105" s="487" t="s">
        <v>848</v>
      </c>
      <c r="Q105" s="435" t="s">
        <v>848</v>
      </c>
      <c r="R105" s="487" t="s">
        <v>848</v>
      </c>
      <c r="S105" s="435" t="s">
        <v>848</v>
      </c>
      <c r="T105" s="487" t="s">
        <v>848</v>
      </c>
      <c r="U105" s="435" t="s">
        <v>848</v>
      </c>
      <c r="V105" s="487" t="s">
        <v>848</v>
      </c>
      <c r="W105" s="435" t="s">
        <v>848</v>
      </c>
      <c r="X105" s="487" t="s">
        <v>848</v>
      </c>
      <c r="Y105" s="435" t="s">
        <v>848</v>
      </c>
      <c r="Z105" s="487" t="s">
        <v>848</v>
      </c>
      <c r="AA105" s="435" t="s">
        <v>848</v>
      </c>
      <c r="AB105" s="487" t="s">
        <v>848</v>
      </c>
      <c r="AC105" s="200">
        <v>37.799999999999997</v>
      </c>
      <c r="AD105" s="487" t="s">
        <v>848</v>
      </c>
      <c r="AE105" s="435" t="s">
        <v>848</v>
      </c>
      <c r="AF105" s="487" t="s">
        <v>848</v>
      </c>
      <c r="AG105" s="435" t="s">
        <v>848</v>
      </c>
      <c r="AH105" s="487" t="s">
        <v>848</v>
      </c>
      <c r="AI105" s="435" t="s">
        <v>848</v>
      </c>
      <c r="AJ105" s="487" t="s">
        <v>848</v>
      </c>
      <c r="AK105" s="435" t="s">
        <v>848</v>
      </c>
      <c r="AL105" s="487" t="s">
        <v>848</v>
      </c>
      <c r="AM105" s="435" t="s">
        <v>848</v>
      </c>
    </row>
    <row r="106" spans="1:39" x14ac:dyDescent="0.2">
      <c r="A106" s="578" t="s">
        <v>303</v>
      </c>
      <c r="B106" s="579"/>
      <c r="C106" s="662"/>
      <c r="D106" s="487" t="s">
        <v>848</v>
      </c>
      <c r="E106" s="435" t="s">
        <v>848</v>
      </c>
      <c r="F106" s="487" t="s">
        <v>848</v>
      </c>
      <c r="G106" s="435" t="s">
        <v>848</v>
      </c>
      <c r="H106" s="487" t="s">
        <v>848</v>
      </c>
      <c r="I106" s="435" t="s">
        <v>848</v>
      </c>
      <c r="J106" s="487" t="s">
        <v>848</v>
      </c>
      <c r="K106" s="435" t="s">
        <v>848</v>
      </c>
      <c r="L106" s="487" t="s">
        <v>848</v>
      </c>
      <c r="M106" s="435" t="s">
        <v>848</v>
      </c>
      <c r="N106" s="487" t="s">
        <v>848</v>
      </c>
      <c r="O106" s="435" t="s">
        <v>848</v>
      </c>
      <c r="P106" s="487" t="s">
        <v>848</v>
      </c>
      <c r="Q106" s="435" t="s">
        <v>848</v>
      </c>
      <c r="R106" s="487" t="s">
        <v>848</v>
      </c>
      <c r="S106" s="435" t="s">
        <v>848</v>
      </c>
      <c r="T106" s="487" t="s">
        <v>848</v>
      </c>
      <c r="U106" s="435" t="s">
        <v>848</v>
      </c>
      <c r="V106" s="487" t="s">
        <v>848</v>
      </c>
      <c r="W106" s="435" t="s">
        <v>848</v>
      </c>
      <c r="X106" s="487" t="s">
        <v>848</v>
      </c>
      <c r="Y106" s="435" t="s">
        <v>848</v>
      </c>
      <c r="Z106" s="246">
        <v>0.02</v>
      </c>
      <c r="AA106" s="435" t="s">
        <v>848</v>
      </c>
      <c r="AB106" s="487" t="s">
        <v>848</v>
      </c>
      <c r="AC106" s="435" t="s">
        <v>848</v>
      </c>
      <c r="AD106" s="246">
        <v>0.84</v>
      </c>
      <c r="AE106" s="435" t="s">
        <v>848</v>
      </c>
      <c r="AF106" s="246">
        <v>0.26</v>
      </c>
      <c r="AG106" s="435" t="s">
        <v>848</v>
      </c>
      <c r="AH106" s="487" t="s">
        <v>848</v>
      </c>
      <c r="AI106" s="435" t="s">
        <v>848</v>
      </c>
      <c r="AJ106" s="487" t="s">
        <v>848</v>
      </c>
      <c r="AK106" s="435" t="s">
        <v>848</v>
      </c>
      <c r="AL106" s="487" t="s">
        <v>848</v>
      </c>
      <c r="AM106" s="435" t="s">
        <v>848</v>
      </c>
    </row>
    <row r="107" spans="1:39" x14ac:dyDescent="0.2">
      <c r="A107" s="578" t="s">
        <v>304</v>
      </c>
      <c r="B107" s="579"/>
      <c r="C107" s="662"/>
      <c r="D107" s="487" t="s">
        <v>848</v>
      </c>
      <c r="E107" s="435" t="s">
        <v>848</v>
      </c>
      <c r="F107" s="487" t="s">
        <v>848</v>
      </c>
      <c r="G107" s="435" t="s">
        <v>848</v>
      </c>
      <c r="H107" s="487" t="s">
        <v>848</v>
      </c>
      <c r="I107" s="435" t="s">
        <v>848</v>
      </c>
      <c r="J107" s="487" t="s">
        <v>848</v>
      </c>
      <c r="K107" s="435" t="s">
        <v>848</v>
      </c>
      <c r="L107" s="487" t="s">
        <v>848</v>
      </c>
      <c r="M107" s="435" t="s">
        <v>848</v>
      </c>
      <c r="N107" s="487" t="s">
        <v>848</v>
      </c>
      <c r="O107" s="435" t="s">
        <v>848</v>
      </c>
      <c r="P107" s="487" t="s">
        <v>848</v>
      </c>
      <c r="Q107" s="435" t="s">
        <v>848</v>
      </c>
      <c r="R107" s="487" t="s">
        <v>848</v>
      </c>
      <c r="S107" s="435" t="s">
        <v>848</v>
      </c>
      <c r="T107" s="487" t="s">
        <v>848</v>
      </c>
      <c r="U107" s="435" t="s">
        <v>848</v>
      </c>
      <c r="V107" s="487" t="s">
        <v>848</v>
      </c>
      <c r="W107" s="435" t="s">
        <v>848</v>
      </c>
      <c r="X107" s="487" t="s">
        <v>848</v>
      </c>
      <c r="Y107" s="435" t="s">
        <v>848</v>
      </c>
      <c r="Z107" s="487" t="s">
        <v>848</v>
      </c>
      <c r="AA107" s="435" t="s">
        <v>848</v>
      </c>
      <c r="AB107" s="487" t="s">
        <v>848</v>
      </c>
      <c r="AC107" s="435" t="s">
        <v>848</v>
      </c>
      <c r="AD107" s="487" t="s">
        <v>848</v>
      </c>
      <c r="AE107" s="435" t="s">
        <v>848</v>
      </c>
      <c r="AF107" s="246">
        <v>20.34</v>
      </c>
      <c r="AG107" s="435" t="s">
        <v>848</v>
      </c>
      <c r="AH107" s="487" t="s">
        <v>848</v>
      </c>
      <c r="AI107" s="435" t="s">
        <v>848</v>
      </c>
      <c r="AJ107" s="487" t="s">
        <v>848</v>
      </c>
      <c r="AK107" s="435" t="s">
        <v>848</v>
      </c>
      <c r="AL107" s="487" t="s">
        <v>848</v>
      </c>
      <c r="AM107" s="435" t="s">
        <v>848</v>
      </c>
    </row>
    <row r="108" spans="1:39" x14ac:dyDescent="0.2">
      <c r="A108" s="578" t="s">
        <v>305</v>
      </c>
      <c r="B108" s="579"/>
      <c r="C108" s="662"/>
      <c r="D108" s="487" t="s">
        <v>848</v>
      </c>
      <c r="E108" s="435" t="s">
        <v>848</v>
      </c>
      <c r="F108" s="487" t="s">
        <v>848</v>
      </c>
      <c r="G108" s="435" t="s">
        <v>848</v>
      </c>
      <c r="H108" s="487" t="s">
        <v>848</v>
      </c>
      <c r="I108" s="435" t="s">
        <v>848</v>
      </c>
      <c r="J108" s="487" t="s">
        <v>848</v>
      </c>
      <c r="K108" s="435" t="s">
        <v>848</v>
      </c>
      <c r="L108" s="487" t="s">
        <v>848</v>
      </c>
      <c r="M108" s="435" t="s">
        <v>848</v>
      </c>
      <c r="N108" s="487" t="s">
        <v>848</v>
      </c>
      <c r="O108" s="435" t="s">
        <v>848</v>
      </c>
      <c r="P108" s="487" t="s">
        <v>848</v>
      </c>
      <c r="Q108" s="435" t="s">
        <v>848</v>
      </c>
      <c r="R108" s="487" t="s">
        <v>848</v>
      </c>
      <c r="S108" s="435" t="s">
        <v>848</v>
      </c>
      <c r="T108" s="487" t="s">
        <v>848</v>
      </c>
      <c r="U108" s="435" t="s">
        <v>848</v>
      </c>
      <c r="V108" s="487" t="s">
        <v>848</v>
      </c>
      <c r="W108" s="435" t="s">
        <v>848</v>
      </c>
      <c r="X108" s="487" t="s">
        <v>848</v>
      </c>
      <c r="Y108" s="435" t="s">
        <v>848</v>
      </c>
      <c r="Z108" s="487" t="s">
        <v>848</v>
      </c>
      <c r="AA108" s="435" t="s">
        <v>848</v>
      </c>
      <c r="AB108" s="487" t="s">
        <v>848</v>
      </c>
      <c r="AC108" s="435" t="s">
        <v>848</v>
      </c>
      <c r="AD108" s="487" t="s">
        <v>848</v>
      </c>
      <c r="AE108" s="435" t="s">
        <v>848</v>
      </c>
      <c r="AF108" s="246">
        <v>10.34</v>
      </c>
      <c r="AG108" s="435" t="s">
        <v>848</v>
      </c>
      <c r="AH108" s="487" t="s">
        <v>848</v>
      </c>
      <c r="AI108" s="435" t="s">
        <v>848</v>
      </c>
      <c r="AJ108" s="487" t="s">
        <v>848</v>
      </c>
      <c r="AK108" s="435" t="s">
        <v>848</v>
      </c>
      <c r="AL108" s="487" t="s">
        <v>848</v>
      </c>
      <c r="AM108" s="435" t="s">
        <v>848</v>
      </c>
    </row>
    <row r="109" spans="1:39" x14ac:dyDescent="0.2">
      <c r="A109" s="575" t="s">
        <v>120</v>
      </c>
      <c r="B109" s="576"/>
      <c r="C109" s="631"/>
      <c r="D109" s="487" t="s">
        <v>848</v>
      </c>
      <c r="E109" s="435" t="s">
        <v>848</v>
      </c>
      <c r="F109" s="487" t="s">
        <v>848</v>
      </c>
      <c r="G109" s="435" t="s">
        <v>848</v>
      </c>
      <c r="H109" s="487" t="s">
        <v>848</v>
      </c>
      <c r="I109" s="435" t="s">
        <v>848</v>
      </c>
      <c r="J109" s="487" t="s">
        <v>848</v>
      </c>
      <c r="K109" s="435" t="s">
        <v>848</v>
      </c>
      <c r="L109" s="487" t="s">
        <v>848</v>
      </c>
      <c r="M109" s="181">
        <v>270.39999999999998</v>
      </c>
      <c r="N109" s="246">
        <v>15</v>
      </c>
      <c r="O109" s="181">
        <v>425.5</v>
      </c>
      <c r="P109" s="246">
        <v>0.2</v>
      </c>
      <c r="Q109" s="181">
        <v>1.2</v>
      </c>
      <c r="R109" s="246">
        <v>6.3</v>
      </c>
      <c r="S109" s="200">
        <v>11.4</v>
      </c>
      <c r="T109" s="487" t="s">
        <v>848</v>
      </c>
      <c r="U109" s="435" t="s">
        <v>848</v>
      </c>
      <c r="V109" s="487" t="s">
        <v>848</v>
      </c>
      <c r="W109" s="200">
        <v>76.599999999999994</v>
      </c>
      <c r="X109" s="246">
        <v>1.2</v>
      </c>
      <c r="Y109" s="435" t="s">
        <v>848</v>
      </c>
      <c r="Z109" s="487" t="s">
        <v>848</v>
      </c>
      <c r="AA109" s="200">
        <v>34.1</v>
      </c>
      <c r="AB109" s="487" t="s">
        <v>848</v>
      </c>
      <c r="AC109" s="435" t="s">
        <v>848</v>
      </c>
      <c r="AD109" s="246">
        <v>1.1499999999999999</v>
      </c>
      <c r="AE109" s="200">
        <v>12.68</v>
      </c>
      <c r="AF109" s="487" t="s">
        <v>848</v>
      </c>
      <c r="AG109" s="435" t="s">
        <v>848</v>
      </c>
      <c r="AH109" s="487" t="s">
        <v>848</v>
      </c>
      <c r="AI109" s="435" t="s">
        <v>848</v>
      </c>
      <c r="AJ109" s="487" t="s">
        <v>848</v>
      </c>
      <c r="AK109" s="435" t="s">
        <v>848</v>
      </c>
      <c r="AL109" s="246">
        <v>0.85</v>
      </c>
      <c r="AM109" s="435" t="s">
        <v>848</v>
      </c>
    </row>
    <row r="110" spans="1:39" ht="13.5" thickBot="1" x14ac:dyDescent="0.25">
      <c r="A110" s="730" t="s">
        <v>43</v>
      </c>
      <c r="B110" s="731"/>
      <c r="C110" s="760"/>
      <c r="D110" s="488" t="s">
        <v>848</v>
      </c>
      <c r="E110" s="440" t="s">
        <v>848</v>
      </c>
      <c r="F110" s="488" t="s">
        <v>848</v>
      </c>
      <c r="G110" s="532">
        <v>201.3</v>
      </c>
      <c r="H110" s="111">
        <v>42</v>
      </c>
      <c r="I110" s="532">
        <v>221.5</v>
      </c>
      <c r="J110" s="247">
        <v>20.3</v>
      </c>
      <c r="K110" s="328">
        <v>330.7</v>
      </c>
      <c r="L110" s="247">
        <v>9</v>
      </c>
      <c r="M110" s="328">
        <v>555</v>
      </c>
      <c r="N110" s="488" t="s">
        <v>848</v>
      </c>
      <c r="O110" s="328">
        <v>139.1</v>
      </c>
      <c r="P110" s="488" t="s">
        <v>848</v>
      </c>
      <c r="Q110" s="440" t="s">
        <v>848</v>
      </c>
      <c r="R110" s="488" t="s">
        <v>848</v>
      </c>
      <c r="S110" s="534">
        <v>166.4</v>
      </c>
      <c r="T110" s="247">
        <v>5.2</v>
      </c>
      <c r="U110" s="534">
        <v>249.4</v>
      </c>
      <c r="V110" s="488" t="s">
        <v>848</v>
      </c>
      <c r="W110" s="534">
        <v>13.4</v>
      </c>
      <c r="X110" s="488" t="s">
        <v>848</v>
      </c>
      <c r="Y110" s="328">
        <v>26</v>
      </c>
      <c r="Z110" s="488" t="s">
        <v>848</v>
      </c>
      <c r="AA110" s="534">
        <v>92.8</v>
      </c>
      <c r="AB110" s="247">
        <v>1.1000000000000001</v>
      </c>
      <c r="AC110" s="440" t="s">
        <v>848</v>
      </c>
      <c r="AD110" s="247">
        <v>2</v>
      </c>
      <c r="AE110" s="534">
        <v>6.24</v>
      </c>
      <c r="AF110" s="488" t="s">
        <v>848</v>
      </c>
      <c r="AG110" s="534">
        <v>22.4</v>
      </c>
      <c r="AH110" s="488" t="s">
        <v>848</v>
      </c>
      <c r="AI110" s="440" t="s">
        <v>848</v>
      </c>
      <c r="AJ110" s="488" t="s">
        <v>848</v>
      </c>
      <c r="AK110" s="440" t="s">
        <v>848</v>
      </c>
      <c r="AL110" s="488" t="s">
        <v>848</v>
      </c>
      <c r="AM110" s="440" t="s">
        <v>848</v>
      </c>
    </row>
    <row r="111" spans="1:39" ht="13.5" thickBot="1" x14ac:dyDescent="0.25">
      <c r="A111" s="643" t="s">
        <v>44</v>
      </c>
      <c r="B111" s="644"/>
      <c r="C111" s="645"/>
      <c r="D111" s="253">
        <v>602.20000000000005</v>
      </c>
      <c r="E111" s="254">
        <v>1046.5</v>
      </c>
      <c r="F111" s="253">
        <v>360</v>
      </c>
      <c r="G111" s="254">
        <v>1396.9</v>
      </c>
      <c r="H111" s="253">
        <v>475.4</v>
      </c>
      <c r="I111" s="254">
        <v>1244</v>
      </c>
      <c r="J111" s="253">
        <v>760</v>
      </c>
      <c r="K111" s="254">
        <v>2604.8000000000002</v>
      </c>
      <c r="L111" s="253">
        <v>1037.23</v>
      </c>
      <c r="M111" s="254">
        <v>2891.55</v>
      </c>
      <c r="N111" s="253">
        <v>779.29</v>
      </c>
      <c r="O111" s="254">
        <v>3275.75</v>
      </c>
      <c r="P111" s="253">
        <v>959.13</v>
      </c>
      <c r="Q111" s="254">
        <v>1497.76</v>
      </c>
      <c r="R111" s="253">
        <v>489.4</v>
      </c>
      <c r="S111" s="254">
        <v>2504.25</v>
      </c>
      <c r="T111" s="253">
        <v>455.4</v>
      </c>
      <c r="U111" s="254">
        <v>1848.5</v>
      </c>
      <c r="V111" s="253">
        <v>897.28</v>
      </c>
      <c r="W111" s="254">
        <v>2083.1</v>
      </c>
      <c r="X111" s="253">
        <v>82.8</v>
      </c>
      <c r="Y111" s="254">
        <v>960.1</v>
      </c>
      <c r="Z111" s="253">
        <v>62.37</v>
      </c>
      <c r="AA111" s="254">
        <v>1514.8</v>
      </c>
      <c r="AB111" s="253">
        <v>52.95</v>
      </c>
      <c r="AC111" s="254">
        <v>2167.1999999999998</v>
      </c>
      <c r="AD111" s="253">
        <v>267.77</v>
      </c>
      <c r="AE111" s="254">
        <v>231.8</v>
      </c>
      <c r="AF111" s="253">
        <v>250.51</v>
      </c>
      <c r="AG111" s="254">
        <v>1361.91</v>
      </c>
      <c r="AH111" s="253">
        <v>217.77</v>
      </c>
      <c r="AI111" s="254">
        <v>1950.98</v>
      </c>
      <c r="AJ111" s="253">
        <v>210.03</v>
      </c>
      <c r="AK111" s="254">
        <v>2097.86</v>
      </c>
      <c r="AL111" s="253">
        <v>4.66</v>
      </c>
      <c r="AM111" s="254">
        <v>163.95</v>
      </c>
    </row>
    <row r="112" spans="1:39" ht="13.5" thickBot="1" x14ac:dyDescent="0.25">
      <c r="A112" s="748"/>
      <c r="B112" s="749"/>
      <c r="C112" s="750"/>
      <c r="D112" s="751">
        <v>1648.7</v>
      </c>
      <c r="E112" s="752"/>
      <c r="F112" s="751">
        <v>1756.9</v>
      </c>
      <c r="G112" s="752"/>
      <c r="H112" s="751">
        <v>1719.4</v>
      </c>
      <c r="I112" s="752"/>
      <c r="J112" s="759">
        <v>3364.8</v>
      </c>
      <c r="K112" s="759"/>
      <c r="L112" s="751">
        <v>3928.78</v>
      </c>
      <c r="M112" s="752"/>
      <c r="N112" s="751">
        <v>4055.04</v>
      </c>
      <c r="O112" s="752"/>
      <c r="P112" s="751">
        <v>2456.89</v>
      </c>
      <c r="Q112" s="752"/>
      <c r="R112" s="751">
        <v>2993.65</v>
      </c>
      <c r="S112" s="752"/>
      <c r="T112" s="751">
        <v>2303.9</v>
      </c>
      <c r="U112" s="752"/>
      <c r="V112" s="751">
        <v>2980.38</v>
      </c>
      <c r="W112" s="752"/>
      <c r="X112" s="759">
        <v>1042.9000000000001</v>
      </c>
      <c r="Y112" s="759"/>
      <c r="Z112" s="751">
        <v>1577.17</v>
      </c>
      <c r="AA112" s="752"/>
      <c r="AB112" s="751">
        <v>2220.15</v>
      </c>
      <c r="AC112" s="752"/>
      <c r="AD112" s="751">
        <v>499.57</v>
      </c>
      <c r="AE112" s="752"/>
      <c r="AF112" s="751">
        <v>1612.42</v>
      </c>
      <c r="AG112" s="752"/>
      <c r="AH112" s="751">
        <v>2168.75</v>
      </c>
      <c r="AI112" s="752"/>
      <c r="AJ112" s="751">
        <v>2307.89</v>
      </c>
      <c r="AK112" s="752"/>
      <c r="AL112" s="751">
        <v>168.61</v>
      </c>
      <c r="AM112" s="752"/>
    </row>
    <row r="113" spans="1:9" x14ac:dyDescent="0.2">
      <c r="A113" s="50" t="s">
        <v>8</v>
      </c>
      <c r="B113" s="51" t="s">
        <v>236</v>
      </c>
      <c r="C113" s="66"/>
      <c r="D113" s="106" t="s">
        <v>64</v>
      </c>
      <c r="E113" s="51" t="s">
        <v>83</v>
      </c>
      <c r="F113" s="106" t="s">
        <v>65</v>
      </c>
      <c r="G113" s="51" t="s">
        <v>84</v>
      </c>
      <c r="I113" s="51" t="s">
        <v>768</v>
      </c>
    </row>
    <row r="114" spans="1:9" ht="13.5" thickBot="1" x14ac:dyDescent="0.25">
      <c r="A114" s="17"/>
      <c r="B114" s="2"/>
    </row>
    <row r="115" spans="1:9" ht="13.5" thickBot="1" x14ac:dyDescent="0.25">
      <c r="A115" s="640" t="s">
        <v>45</v>
      </c>
      <c r="B115" s="641"/>
      <c r="C115" s="641"/>
      <c r="D115" s="641" t="s">
        <v>46</v>
      </c>
      <c r="E115" s="642"/>
    </row>
    <row r="116" spans="1:9" x14ac:dyDescent="0.2">
      <c r="A116" s="592" t="s">
        <v>150</v>
      </c>
      <c r="B116" s="593"/>
      <c r="C116" s="593"/>
      <c r="D116" s="593" t="s">
        <v>173</v>
      </c>
      <c r="E116" s="601"/>
    </row>
    <row r="117" spans="1:9" x14ac:dyDescent="0.2">
      <c r="A117" s="575" t="s">
        <v>217</v>
      </c>
      <c r="B117" s="576"/>
      <c r="C117" s="576"/>
      <c r="D117" s="576" t="s">
        <v>240</v>
      </c>
      <c r="E117" s="631"/>
    </row>
    <row r="118" spans="1:9" x14ac:dyDescent="0.2">
      <c r="A118" s="575" t="s">
        <v>25</v>
      </c>
      <c r="B118" s="576"/>
      <c r="C118" s="576"/>
      <c r="D118" s="576" t="s">
        <v>48</v>
      </c>
      <c r="E118" s="631"/>
    </row>
    <row r="119" spans="1:9" x14ac:dyDescent="0.2">
      <c r="A119" s="578" t="s">
        <v>297</v>
      </c>
      <c r="B119" s="579"/>
      <c r="C119" s="720"/>
      <c r="D119" s="579" t="s">
        <v>175</v>
      </c>
      <c r="E119" s="662"/>
    </row>
    <row r="120" spans="1:9" x14ac:dyDescent="0.2">
      <c r="A120" s="575" t="s">
        <v>26</v>
      </c>
      <c r="B120" s="576"/>
      <c r="C120" s="576"/>
      <c r="D120" s="576" t="s">
        <v>49</v>
      </c>
      <c r="E120" s="631"/>
    </row>
    <row r="121" spans="1:9" x14ac:dyDescent="0.2">
      <c r="A121" s="575" t="s">
        <v>298</v>
      </c>
      <c r="B121" s="576"/>
      <c r="C121" s="576"/>
      <c r="D121" s="577" t="s">
        <v>50</v>
      </c>
      <c r="E121" s="662"/>
    </row>
    <row r="122" spans="1:9" x14ac:dyDescent="0.2">
      <c r="A122" s="575" t="s">
        <v>388</v>
      </c>
      <c r="B122" s="576"/>
      <c r="C122" s="576"/>
      <c r="D122" s="577" t="s">
        <v>394</v>
      </c>
      <c r="E122" s="662"/>
    </row>
    <row r="123" spans="1:9" x14ac:dyDescent="0.2">
      <c r="A123" s="578" t="s">
        <v>787</v>
      </c>
      <c r="B123" s="579"/>
      <c r="C123" s="720"/>
      <c r="D123" s="338" t="s">
        <v>244</v>
      </c>
      <c r="E123" s="339"/>
    </row>
    <row r="124" spans="1:9" x14ac:dyDescent="0.2">
      <c r="A124" s="575" t="s">
        <v>28</v>
      </c>
      <c r="B124" s="576"/>
      <c r="C124" s="576"/>
      <c r="D124" s="576" t="s">
        <v>51</v>
      </c>
      <c r="E124" s="631"/>
    </row>
    <row r="125" spans="1:9" x14ac:dyDescent="0.2">
      <c r="A125" s="575" t="s">
        <v>225</v>
      </c>
      <c r="B125" s="576"/>
      <c r="C125" s="576"/>
      <c r="D125" s="576" t="s">
        <v>51</v>
      </c>
      <c r="E125" s="631"/>
    </row>
    <row r="126" spans="1:9" x14ac:dyDescent="0.2">
      <c r="A126" s="575" t="s">
        <v>299</v>
      </c>
      <c r="B126" s="576"/>
      <c r="C126" s="576"/>
      <c r="D126" s="579" t="s">
        <v>306</v>
      </c>
      <c r="E126" s="662"/>
    </row>
    <row r="127" spans="1:9" x14ac:dyDescent="0.2">
      <c r="A127" s="575" t="s">
        <v>29</v>
      </c>
      <c r="B127" s="576"/>
      <c r="C127" s="576"/>
      <c r="D127" s="576" t="s">
        <v>52</v>
      </c>
      <c r="E127" s="631"/>
    </row>
    <row r="128" spans="1:9" x14ac:dyDescent="0.2">
      <c r="A128" s="575" t="s">
        <v>30</v>
      </c>
      <c r="B128" s="576"/>
      <c r="C128" s="576"/>
      <c r="D128" s="576" t="s">
        <v>52</v>
      </c>
      <c r="E128" s="631"/>
    </row>
    <row r="129" spans="1:5" x14ac:dyDescent="0.2">
      <c r="A129" s="575" t="s">
        <v>230</v>
      </c>
      <c r="B129" s="576"/>
      <c r="C129" s="576"/>
      <c r="D129" s="576" t="s">
        <v>247</v>
      </c>
      <c r="E129" s="631"/>
    </row>
    <row r="130" spans="1:5" x14ac:dyDescent="0.2">
      <c r="A130" s="575" t="s">
        <v>300</v>
      </c>
      <c r="B130" s="576"/>
      <c r="C130" s="576"/>
      <c r="D130" s="576" t="s">
        <v>307</v>
      </c>
      <c r="E130" s="631"/>
    </row>
    <row r="131" spans="1:5" x14ac:dyDescent="0.2">
      <c r="A131" s="575" t="s">
        <v>167</v>
      </c>
      <c r="B131" s="576"/>
      <c r="C131" s="576"/>
      <c r="D131" s="576" t="s">
        <v>182</v>
      </c>
      <c r="E131" s="631"/>
    </row>
    <row r="132" spans="1:5" x14ac:dyDescent="0.2">
      <c r="A132" s="575" t="s">
        <v>301</v>
      </c>
      <c r="B132" s="576"/>
      <c r="C132" s="576"/>
      <c r="D132" s="576" t="s">
        <v>308</v>
      </c>
      <c r="E132" s="631"/>
    </row>
    <row r="133" spans="1:5" x14ac:dyDescent="0.2">
      <c r="A133" s="575" t="s">
        <v>302</v>
      </c>
      <c r="B133" s="576"/>
      <c r="C133" s="576"/>
      <c r="D133" s="576" t="s">
        <v>309</v>
      </c>
      <c r="E133" s="631"/>
    </row>
    <row r="134" spans="1:5" x14ac:dyDescent="0.2">
      <c r="A134" s="575" t="s">
        <v>169</v>
      </c>
      <c r="B134" s="576"/>
      <c r="C134" s="576"/>
      <c r="D134" s="576" t="s">
        <v>185</v>
      </c>
      <c r="E134" s="631"/>
    </row>
    <row r="135" spans="1:5" x14ac:dyDescent="0.2">
      <c r="A135" s="575" t="s">
        <v>233</v>
      </c>
      <c r="B135" s="576"/>
      <c r="C135" s="576"/>
      <c r="D135" s="576" t="s">
        <v>250</v>
      </c>
      <c r="E135" s="631"/>
    </row>
    <row r="136" spans="1:5" ht="13.5" thickBot="1" x14ac:dyDescent="0.25">
      <c r="A136" s="754" t="s">
        <v>303</v>
      </c>
      <c r="B136" s="755"/>
      <c r="C136" s="756"/>
      <c r="D136" s="757" t="s">
        <v>310</v>
      </c>
      <c r="E136" s="758"/>
    </row>
  </sheetData>
  <mergeCells count="213">
    <mergeCell ref="AF30:AG30"/>
    <mergeCell ref="AF79:AG79"/>
    <mergeCell ref="AJ84:AK84"/>
    <mergeCell ref="AJ112:AK112"/>
    <mergeCell ref="A93:C93"/>
    <mergeCell ref="AD30:AE30"/>
    <mergeCell ref="AH84:AI84"/>
    <mergeCell ref="AH112:AI112"/>
    <mergeCell ref="R79:S79"/>
    <mergeCell ref="T79:U79"/>
    <mergeCell ref="V79:W79"/>
    <mergeCell ref="X79:Y79"/>
    <mergeCell ref="T30:U30"/>
    <mergeCell ref="V30:W30"/>
    <mergeCell ref="X30:Y30"/>
    <mergeCell ref="Z30:AA30"/>
    <mergeCell ref="AB30:AC30"/>
    <mergeCell ref="R30:S30"/>
    <mergeCell ref="A29:A31"/>
    <mergeCell ref="B29:C31"/>
    <mergeCell ref="D30:E30"/>
    <mergeCell ref="F30:G30"/>
    <mergeCell ref="A42:C42"/>
    <mergeCell ref="A33:C33"/>
    <mergeCell ref="B25:P26"/>
    <mergeCell ref="A55:A61"/>
    <mergeCell ref="B61:C61"/>
    <mergeCell ref="A68:A75"/>
    <mergeCell ref="B75:C75"/>
    <mergeCell ref="A78:C79"/>
    <mergeCell ref="D79:E79"/>
    <mergeCell ref="F79:G79"/>
    <mergeCell ref="H79:I79"/>
    <mergeCell ref="J79:K79"/>
    <mergeCell ref="L79:M79"/>
    <mergeCell ref="N79:O79"/>
    <mergeCell ref="P79:Q79"/>
    <mergeCell ref="B32:C32"/>
    <mergeCell ref="H30:I30"/>
    <mergeCell ref="J30:K30"/>
    <mergeCell ref="L30:M30"/>
    <mergeCell ref="N30:O30"/>
    <mergeCell ref="P30:Q30"/>
    <mergeCell ref="A38:A41"/>
    <mergeCell ref="B38:C38"/>
    <mergeCell ref="B39:C39"/>
    <mergeCell ref="B40:C40"/>
    <mergeCell ref="B41:C41"/>
    <mergeCell ref="A2:P2"/>
    <mergeCell ref="A3:A5"/>
    <mergeCell ref="B3:B5"/>
    <mergeCell ref="C3:F3"/>
    <mergeCell ref="G3:K3"/>
    <mergeCell ref="L3:P3"/>
    <mergeCell ref="C4:E4"/>
    <mergeCell ref="F4:F5"/>
    <mergeCell ref="G4:G5"/>
    <mergeCell ref="H4:J4"/>
    <mergeCell ref="K4:K5"/>
    <mergeCell ref="L4:L5"/>
    <mergeCell ref="M4:O4"/>
    <mergeCell ref="P4:P5"/>
    <mergeCell ref="A34:A36"/>
    <mergeCell ref="B34:C34"/>
    <mergeCell ref="B35:C35"/>
    <mergeCell ref="B36:C36"/>
    <mergeCell ref="A37:C37"/>
    <mergeCell ref="A48:C48"/>
    <mergeCell ref="A49:A53"/>
    <mergeCell ref="B49:C49"/>
    <mergeCell ref="B50:C50"/>
    <mergeCell ref="B51:C51"/>
    <mergeCell ref="B52:C52"/>
    <mergeCell ref="B53:C53"/>
    <mergeCell ref="A43:A47"/>
    <mergeCell ref="B43:C43"/>
    <mergeCell ref="B44:C44"/>
    <mergeCell ref="B45:C45"/>
    <mergeCell ref="B46:C46"/>
    <mergeCell ref="B47:C47"/>
    <mergeCell ref="A62:C62"/>
    <mergeCell ref="A63:A66"/>
    <mergeCell ref="B63:C63"/>
    <mergeCell ref="B64:C64"/>
    <mergeCell ref="B65:C65"/>
    <mergeCell ref="B66:C66"/>
    <mergeCell ref="A54:C54"/>
    <mergeCell ref="B55:C55"/>
    <mergeCell ref="B56:C56"/>
    <mergeCell ref="B57:C57"/>
    <mergeCell ref="B58:C58"/>
    <mergeCell ref="B59:C59"/>
    <mergeCell ref="B60:C60"/>
    <mergeCell ref="A67:C67"/>
    <mergeCell ref="B68:C68"/>
    <mergeCell ref="B69:C69"/>
    <mergeCell ref="B70:C70"/>
    <mergeCell ref="B71:C71"/>
    <mergeCell ref="B72:C72"/>
    <mergeCell ref="B73:C73"/>
    <mergeCell ref="B74:C74"/>
    <mergeCell ref="A76:C76"/>
    <mergeCell ref="A77:C77"/>
    <mergeCell ref="A83:C85"/>
    <mergeCell ref="D84:E84"/>
    <mergeCell ref="F84:G84"/>
    <mergeCell ref="H84:I84"/>
    <mergeCell ref="J84:K84"/>
    <mergeCell ref="X84:Y84"/>
    <mergeCell ref="Z84:AA84"/>
    <mergeCell ref="AB84:AC84"/>
    <mergeCell ref="AD84:AE84"/>
    <mergeCell ref="AF84:AG84"/>
    <mergeCell ref="Z79:AA79"/>
    <mergeCell ref="AB79:AC79"/>
    <mergeCell ref="AD79:AE79"/>
    <mergeCell ref="A86:C86"/>
    <mergeCell ref="L84:M84"/>
    <mergeCell ref="N84:O84"/>
    <mergeCell ref="P84:Q84"/>
    <mergeCell ref="R84:S84"/>
    <mergeCell ref="T84:U84"/>
    <mergeCell ref="V84:W84"/>
    <mergeCell ref="A95:C95"/>
    <mergeCell ref="A96:C96"/>
    <mergeCell ref="A92:C92"/>
    <mergeCell ref="A97:C97"/>
    <mergeCell ref="A98:C98"/>
    <mergeCell ref="A99:C99"/>
    <mergeCell ref="A100:C100"/>
    <mergeCell ref="A87:C87"/>
    <mergeCell ref="A88:C88"/>
    <mergeCell ref="A89:C89"/>
    <mergeCell ref="A90:C90"/>
    <mergeCell ref="A91:C91"/>
    <mergeCell ref="A94:C94"/>
    <mergeCell ref="A107:C107"/>
    <mergeCell ref="A108:C108"/>
    <mergeCell ref="A109:C109"/>
    <mergeCell ref="A110:C110"/>
    <mergeCell ref="A111:C112"/>
    <mergeCell ref="D112:E112"/>
    <mergeCell ref="A101:C101"/>
    <mergeCell ref="A102:C102"/>
    <mergeCell ref="A103:C103"/>
    <mergeCell ref="A104:C104"/>
    <mergeCell ref="A105:C105"/>
    <mergeCell ref="A106:C106"/>
    <mergeCell ref="AD112:AE112"/>
    <mergeCell ref="AF112:AG112"/>
    <mergeCell ref="A115:C115"/>
    <mergeCell ref="D115:E115"/>
    <mergeCell ref="A116:C116"/>
    <mergeCell ref="D116:E116"/>
    <mergeCell ref="R112:S112"/>
    <mergeCell ref="T112:U112"/>
    <mergeCell ref="V112:W112"/>
    <mergeCell ref="X112:Y112"/>
    <mergeCell ref="Z112:AA112"/>
    <mergeCell ref="AB112:AC112"/>
    <mergeCell ref="F112:G112"/>
    <mergeCell ref="H112:I112"/>
    <mergeCell ref="J112:K112"/>
    <mergeCell ref="L112:M112"/>
    <mergeCell ref="N112:O112"/>
    <mergeCell ref="P112:Q112"/>
    <mergeCell ref="A118:C118"/>
    <mergeCell ref="D118:E118"/>
    <mergeCell ref="A119:C119"/>
    <mergeCell ref="D119:E119"/>
    <mergeCell ref="A121:C121"/>
    <mergeCell ref="A122:C122"/>
    <mergeCell ref="D121:E121"/>
    <mergeCell ref="D122:E122"/>
    <mergeCell ref="A123:C123"/>
    <mergeCell ref="A136:C136"/>
    <mergeCell ref="D136:E136"/>
    <mergeCell ref="A132:C132"/>
    <mergeCell ref="D132:E132"/>
    <mergeCell ref="A133:C133"/>
    <mergeCell ref="D133:E133"/>
    <mergeCell ref="A134:C134"/>
    <mergeCell ref="D134:E134"/>
    <mergeCell ref="A129:C129"/>
    <mergeCell ref="D129:E129"/>
    <mergeCell ref="A130:C130"/>
    <mergeCell ref="D130:E130"/>
    <mergeCell ref="A131:C131"/>
    <mergeCell ref="D131:E131"/>
    <mergeCell ref="AH30:AI30"/>
    <mergeCell ref="AH79:AI79"/>
    <mergeCell ref="D29:AI29"/>
    <mergeCell ref="A28:AI28"/>
    <mergeCell ref="AL84:AM84"/>
    <mergeCell ref="AL112:AM112"/>
    <mergeCell ref="D83:AM83"/>
    <mergeCell ref="A82:AM82"/>
    <mergeCell ref="A135:C135"/>
    <mergeCell ref="D135:E135"/>
    <mergeCell ref="A126:C126"/>
    <mergeCell ref="D126:E126"/>
    <mergeCell ref="A127:C127"/>
    <mergeCell ref="D127:E127"/>
    <mergeCell ref="A128:C128"/>
    <mergeCell ref="D128:E128"/>
    <mergeCell ref="A120:C120"/>
    <mergeCell ref="D120:E120"/>
    <mergeCell ref="A124:C124"/>
    <mergeCell ref="D124:E124"/>
    <mergeCell ref="A125:C125"/>
    <mergeCell ref="D125:E125"/>
    <mergeCell ref="A117:C117"/>
    <mergeCell ref="D117:E117"/>
  </mergeCells>
  <pageMargins left="0.75" right="0.75" top="1" bottom="1" header="0" footer="0"/>
  <pageSetup orientation="portrait" horizontalDpi="300" verticalDpi="300" r:id="rId1"/>
  <headerFooter alignWithMargins="0"/>
  <ignoredErrors>
    <ignoredError sqref="A25"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93"/>
  <sheetViews>
    <sheetView showGridLines="0" topLeftCell="A16" workbookViewId="0">
      <selection activeCell="G43" sqref="G43"/>
    </sheetView>
  </sheetViews>
  <sheetFormatPr baseColWidth="10" defaultRowHeight="12.75" x14ac:dyDescent="0.2"/>
  <cols>
    <col min="1" max="1" width="9.140625" customWidth="1"/>
    <col min="2" max="2" width="8" customWidth="1"/>
    <col min="3" max="3" width="7.7109375" customWidth="1"/>
    <col min="4" max="4" width="8.140625" customWidth="1"/>
    <col min="5" max="5" width="9" customWidth="1"/>
    <col min="6" max="6" width="6.7109375" customWidth="1"/>
    <col min="7" max="8" width="7.85546875" customWidth="1"/>
    <col min="9" max="9" width="8.140625" customWidth="1"/>
    <col min="10" max="10" width="9" customWidth="1"/>
    <col min="11" max="11" width="6.85546875" customWidth="1"/>
    <col min="12" max="12" width="7.7109375" customWidth="1"/>
    <col min="13" max="13" width="7.85546875" customWidth="1"/>
    <col min="14" max="14" width="8" customWidth="1"/>
    <col min="15" max="15" width="8.7109375" customWidth="1"/>
    <col min="16" max="16" width="6.85546875" customWidth="1"/>
    <col min="17" max="17" width="6.7109375" customWidth="1"/>
    <col min="18" max="18" width="6.85546875" customWidth="1"/>
    <col min="19" max="19" width="6.5703125" customWidth="1"/>
    <col min="20" max="20" width="6" customWidth="1"/>
    <col min="21" max="21" width="6.5703125" customWidth="1"/>
    <col min="22" max="22" width="5.85546875" customWidth="1"/>
    <col min="23" max="23" width="6.7109375" customWidth="1"/>
    <col min="24" max="24" width="6.5703125" customWidth="1"/>
    <col min="25" max="26" width="6.85546875" customWidth="1"/>
    <col min="27" max="28" width="6.5703125" customWidth="1"/>
    <col min="29" max="29" width="7" customWidth="1"/>
    <col min="30" max="30" width="6.7109375" customWidth="1"/>
    <col min="31" max="31" width="7.140625" customWidth="1"/>
    <col min="32" max="32" width="6.5703125" customWidth="1"/>
    <col min="33" max="34" width="7.28515625" customWidth="1"/>
    <col min="35" max="36" width="7.140625" customWidth="1"/>
  </cols>
  <sheetData>
    <row r="1" spans="1:16" ht="13.5" thickBot="1" x14ac:dyDescent="0.25"/>
    <row r="2" spans="1:16" ht="13.5" thickBot="1" x14ac:dyDescent="0.25">
      <c r="A2" s="595" t="s">
        <v>311</v>
      </c>
      <c r="B2" s="596"/>
      <c r="C2" s="596"/>
      <c r="D2" s="596"/>
      <c r="E2" s="596"/>
      <c r="F2" s="596"/>
      <c r="G2" s="596"/>
      <c r="H2" s="596"/>
      <c r="I2" s="596"/>
      <c r="J2" s="596"/>
      <c r="K2" s="596"/>
      <c r="L2" s="596"/>
      <c r="M2" s="596"/>
      <c r="N2" s="596"/>
      <c r="O2" s="596"/>
      <c r="P2" s="597"/>
    </row>
    <row r="3" spans="1:16" x14ac:dyDescent="0.2">
      <c r="A3" s="803" t="s">
        <v>0</v>
      </c>
      <c r="B3" s="616" t="s">
        <v>1</v>
      </c>
      <c r="C3" s="621" t="s">
        <v>2</v>
      </c>
      <c r="D3" s="619"/>
      <c r="E3" s="619"/>
      <c r="F3" s="620"/>
      <c r="G3" s="619" t="s">
        <v>3</v>
      </c>
      <c r="H3" s="619"/>
      <c r="I3" s="619"/>
      <c r="J3" s="619"/>
      <c r="K3" s="620"/>
      <c r="L3" s="619" t="s">
        <v>828</v>
      </c>
      <c r="M3" s="619"/>
      <c r="N3" s="619"/>
      <c r="O3" s="619"/>
      <c r="P3" s="620"/>
    </row>
    <row r="4" spans="1:16" x14ac:dyDescent="0.2">
      <c r="A4" s="804"/>
      <c r="B4" s="617"/>
      <c r="C4" s="681" t="s">
        <v>4</v>
      </c>
      <c r="D4" s="622"/>
      <c r="E4" s="623"/>
      <c r="F4" s="624" t="s">
        <v>726</v>
      </c>
      <c r="G4" s="806" t="s">
        <v>1</v>
      </c>
      <c r="H4" s="628" t="s">
        <v>4</v>
      </c>
      <c r="I4" s="622"/>
      <c r="J4" s="623"/>
      <c r="K4" s="624" t="s">
        <v>726</v>
      </c>
      <c r="L4" s="806" t="s">
        <v>1</v>
      </c>
      <c r="M4" s="628" t="s">
        <v>4</v>
      </c>
      <c r="N4" s="622"/>
      <c r="O4" s="623"/>
      <c r="P4" s="624" t="s">
        <v>726</v>
      </c>
    </row>
    <row r="5" spans="1:16" ht="27" customHeight="1" thickBot="1" x14ac:dyDescent="0.25">
      <c r="A5" s="805"/>
      <c r="B5" s="618"/>
      <c r="C5" s="124" t="s">
        <v>5</v>
      </c>
      <c r="D5" s="113" t="s">
        <v>729</v>
      </c>
      <c r="E5" s="113" t="s">
        <v>7</v>
      </c>
      <c r="F5" s="625"/>
      <c r="G5" s="807"/>
      <c r="H5" s="117" t="s">
        <v>5</v>
      </c>
      <c r="I5" s="115" t="s">
        <v>729</v>
      </c>
      <c r="J5" s="113" t="s">
        <v>7</v>
      </c>
      <c r="K5" s="625"/>
      <c r="L5" s="807"/>
      <c r="M5" s="117" t="s">
        <v>5</v>
      </c>
      <c r="N5" s="113" t="s">
        <v>729</v>
      </c>
      <c r="O5" s="113" t="s">
        <v>7</v>
      </c>
      <c r="P5" s="625"/>
    </row>
    <row r="6" spans="1:16" x14ac:dyDescent="0.2">
      <c r="A6" s="78">
        <v>1998</v>
      </c>
      <c r="B6" s="378">
        <v>651.4</v>
      </c>
      <c r="C6" s="35">
        <v>651.4</v>
      </c>
      <c r="D6" s="36" t="s">
        <v>132</v>
      </c>
      <c r="E6" s="36" t="s">
        <v>132</v>
      </c>
      <c r="F6" s="286" t="s">
        <v>848</v>
      </c>
      <c r="G6" s="398" t="s">
        <v>132</v>
      </c>
      <c r="H6" s="36" t="s">
        <v>132</v>
      </c>
      <c r="I6" s="36" t="s">
        <v>132</v>
      </c>
      <c r="J6" s="36" t="s">
        <v>132</v>
      </c>
      <c r="K6" s="97" t="s">
        <v>132</v>
      </c>
      <c r="L6" s="398" t="s">
        <v>132</v>
      </c>
      <c r="M6" s="36" t="s">
        <v>132</v>
      </c>
      <c r="N6" s="36" t="s">
        <v>132</v>
      </c>
      <c r="O6" s="36" t="s">
        <v>132</v>
      </c>
      <c r="P6" s="97" t="s">
        <v>132</v>
      </c>
    </row>
    <row r="7" spans="1:16" x14ac:dyDescent="0.2">
      <c r="A7" s="37">
        <v>1999</v>
      </c>
      <c r="B7" s="379">
        <v>901</v>
      </c>
      <c r="C7" s="43">
        <v>828</v>
      </c>
      <c r="D7" s="40" t="s">
        <v>132</v>
      </c>
      <c r="E7" s="40" t="s">
        <v>132</v>
      </c>
      <c r="F7" s="44">
        <v>73</v>
      </c>
      <c r="G7" s="383" t="s">
        <v>132</v>
      </c>
      <c r="H7" s="40" t="s">
        <v>132</v>
      </c>
      <c r="I7" s="40" t="s">
        <v>132</v>
      </c>
      <c r="J7" s="40" t="s">
        <v>132</v>
      </c>
      <c r="K7" s="99" t="s">
        <v>132</v>
      </c>
      <c r="L7" s="392" t="s">
        <v>132</v>
      </c>
      <c r="M7" s="33" t="s">
        <v>132</v>
      </c>
      <c r="N7" s="33" t="s">
        <v>132</v>
      </c>
      <c r="O7" s="33" t="s">
        <v>132</v>
      </c>
      <c r="P7" s="34" t="s">
        <v>132</v>
      </c>
    </row>
    <row r="8" spans="1:16" x14ac:dyDescent="0.2">
      <c r="A8" s="37">
        <v>2000</v>
      </c>
      <c r="B8" s="379">
        <v>467.7</v>
      </c>
      <c r="C8" s="43">
        <v>112.7</v>
      </c>
      <c r="D8" s="40" t="s">
        <v>132</v>
      </c>
      <c r="E8" s="40" t="s">
        <v>132</v>
      </c>
      <c r="F8" s="44">
        <v>355</v>
      </c>
      <c r="G8" s="383">
        <v>397.2</v>
      </c>
      <c r="H8" s="40">
        <v>42.2</v>
      </c>
      <c r="I8" s="40" t="s">
        <v>132</v>
      </c>
      <c r="J8" s="40" t="s">
        <v>132</v>
      </c>
      <c r="K8" s="42">
        <v>355</v>
      </c>
      <c r="L8" s="395">
        <v>70.5</v>
      </c>
      <c r="M8" s="32">
        <v>70.5</v>
      </c>
      <c r="N8" s="33" t="s">
        <v>132</v>
      </c>
      <c r="O8" s="33" t="s">
        <v>132</v>
      </c>
      <c r="P8" s="286" t="s">
        <v>848</v>
      </c>
    </row>
    <row r="9" spans="1:16" x14ac:dyDescent="0.2">
      <c r="A9" s="37">
        <v>2001</v>
      </c>
      <c r="B9" s="379">
        <v>151.34</v>
      </c>
      <c r="C9" s="43">
        <v>45.7</v>
      </c>
      <c r="D9" s="40" t="s">
        <v>132</v>
      </c>
      <c r="E9" s="40" t="s">
        <v>132</v>
      </c>
      <c r="F9" s="44">
        <v>105.64</v>
      </c>
      <c r="G9" s="383">
        <v>80.8</v>
      </c>
      <c r="H9" s="40">
        <v>45.7</v>
      </c>
      <c r="I9" s="40" t="s">
        <v>132</v>
      </c>
      <c r="J9" s="40" t="s">
        <v>132</v>
      </c>
      <c r="K9" s="42">
        <v>35.1</v>
      </c>
      <c r="L9" s="395">
        <v>70.540000000000006</v>
      </c>
      <c r="M9" s="202" t="s">
        <v>848</v>
      </c>
      <c r="N9" s="33" t="s">
        <v>132</v>
      </c>
      <c r="O9" s="33" t="s">
        <v>132</v>
      </c>
      <c r="P9" s="44">
        <v>70.540000000000006</v>
      </c>
    </row>
    <row r="10" spans="1:16" x14ac:dyDescent="0.2">
      <c r="A10" s="37">
        <v>2002</v>
      </c>
      <c r="B10" s="379">
        <v>448.97</v>
      </c>
      <c r="C10" s="43">
        <v>30.85</v>
      </c>
      <c r="D10" s="40" t="s">
        <v>132</v>
      </c>
      <c r="E10" s="40" t="s">
        <v>132</v>
      </c>
      <c r="F10" s="44">
        <v>418.12</v>
      </c>
      <c r="G10" s="383">
        <v>84.15</v>
      </c>
      <c r="H10" s="40">
        <v>30.85</v>
      </c>
      <c r="I10" s="40" t="s">
        <v>132</v>
      </c>
      <c r="J10" s="40" t="s">
        <v>132</v>
      </c>
      <c r="K10" s="42">
        <v>53.3</v>
      </c>
      <c r="L10" s="395">
        <v>364.82</v>
      </c>
      <c r="M10" s="202" t="s">
        <v>848</v>
      </c>
      <c r="N10" s="33" t="s">
        <v>132</v>
      </c>
      <c r="O10" s="33" t="s">
        <v>132</v>
      </c>
      <c r="P10" s="44">
        <v>364.82</v>
      </c>
    </row>
    <row r="11" spans="1:16" x14ac:dyDescent="0.2">
      <c r="A11" s="37">
        <v>2003</v>
      </c>
      <c r="B11" s="379">
        <v>32.450000000000003</v>
      </c>
      <c r="C11" s="43">
        <v>32.450000000000003</v>
      </c>
      <c r="D11" s="40" t="s">
        <v>132</v>
      </c>
      <c r="E11" s="40" t="s">
        <v>132</v>
      </c>
      <c r="F11" s="286" t="s">
        <v>848</v>
      </c>
      <c r="G11" s="383">
        <v>13.6</v>
      </c>
      <c r="H11" s="40">
        <v>13.6</v>
      </c>
      <c r="I11" s="40" t="s">
        <v>132</v>
      </c>
      <c r="J11" s="40" t="s">
        <v>132</v>
      </c>
      <c r="K11" s="286" t="s">
        <v>848</v>
      </c>
      <c r="L11" s="395">
        <v>18.850000000000001</v>
      </c>
      <c r="M11" s="32">
        <v>18.850000000000001</v>
      </c>
      <c r="N11" s="33" t="s">
        <v>132</v>
      </c>
      <c r="O11" s="33" t="s">
        <v>132</v>
      </c>
      <c r="P11" s="286" t="s">
        <v>848</v>
      </c>
    </row>
    <row r="12" spans="1:16" x14ac:dyDescent="0.2">
      <c r="A12" s="37">
        <v>2004</v>
      </c>
      <c r="B12" s="379">
        <v>263.81</v>
      </c>
      <c r="C12" s="43">
        <v>20.46</v>
      </c>
      <c r="D12" s="40" t="s">
        <v>132</v>
      </c>
      <c r="E12" s="40" t="s">
        <v>132</v>
      </c>
      <c r="F12" s="44">
        <v>243.35</v>
      </c>
      <c r="G12" s="383">
        <v>82.5</v>
      </c>
      <c r="H12" s="40">
        <v>16</v>
      </c>
      <c r="I12" s="40" t="s">
        <v>132</v>
      </c>
      <c r="J12" s="40" t="s">
        <v>132</v>
      </c>
      <c r="K12" s="42">
        <v>66.5</v>
      </c>
      <c r="L12" s="395">
        <v>181.31</v>
      </c>
      <c r="M12" s="32">
        <v>4.46</v>
      </c>
      <c r="N12" s="33" t="s">
        <v>132</v>
      </c>
      <c r="O12" s="33" t="s">
        <v>132</v>
      </c>
      <c r="P12" s="44">
        <v>176.85</v>
      </c>
    </row>
    <row r="13" spans="1:16" x14ac:dyDescent="0.2">
      <c r="A13" s="37">
        <v>2005</v>
      </c>
      <c r="B13" s="379">
        <v>152.19999999999999</v>
      </c>
      <c r="C13" s="43">
        <v>6.6</v>
      </c>
      <c r="D13" s="40" t="s">
        <v>132</v>
      </c>
      <c r="E13" s="40" t="s">
        <v>132</v>
      </c>
      <c r="F13" s="44">
        <v>145.6</v>
      </c>
      <c r="G13" s="383">
        <v>68.3</v>
      </c>
      <c r="H13" s="40">
        <v>4.5</v>
      </c>
      <c r="I13" s="40" t="s">
        <v>132</v>
      </c>
      <c r="J13" s="40" t="s">
        <v>132</v>
      </c>
      <c r="K13" s="42">
        <v>63.8</v>
      </c>
      <c r="L13" s="395">
        <v>83.9</v>
      </c>
      <c r="M13" s="32">
        <v>2.1</v>
      </c>
      <c r="N13" s="33" t="s">
        <v>132</v>
      </c>
      <c r="O13" s="33" t="s">
        <v>132</v>
      </c>
      <c r="P13" s="44">
        <v>81.8</v>
      </c>
    </row>
    <row r="14" spans="1:16" x14ac:dyDescent="0.2">
      <c r="A14" s="37">
        <v>2006</v>
      </c>
      <c r="B14" s="379">
        <v>405.3</v>
      </c>
      <c r="C14" s="43">
        <v>14.5</v>
      </c>
      <c r="D14" s="40" t="s">
        <v>132</v>
      </c>
      <c r="E14" s="40" t="s">
        <v>132</v>
      </c>
      <c r="F14" s="44">
        <v>390.8</v>
      </c>
      <c r="G14" s="383">
        <v>63.7</v>
      </c>
      <c r="H14" s="40">
        <v>5.9</v>
      </c>
      <c r="I14" s="40" t="s">
        <v>132</v>
      </c>
      <c r="J14" s="40" t="s">
        <v>132</v>
      </c>
      <c r="K14" s="42">
        <v>57.8</v>
      </c>
      <c r="L14" s="395">
        <v>341.6</v>
      </c>
      <c r="M14" s="32">
        <v>8.6</v>
      </c>
      <c r="N14" s="33" t="s">
        <v>132</v>
      </c>
      <c r="O14" s="33" t="s">
        <v>132</v>
      </c>
      <c r="P14" s="44">
        <v>333</v>
      </c>
    </row>
    <row r="15" spans="1:16" x14ac:dyDescent="0.2">
      <c r="A15" s="37">
        <v>2007</v>
      </c>
      <c r="B15" s="379">
        <v>318.3</v>
      </c>
      <c r="C15" s="43">
        <v>79.3</v>
      </c>
      <c r="D15" s="40" t="s">
        <v>132</v>
      </c>
      <c r="E15" s="40" t="s">
        <v>132</v>
      </c>
      <c r="F15" s="44">
        <v>239</v>
      </c>
      <c r="G15" s="383">
        <v>102.1</v>
      </c>
      <c r="H15" s="40">
        <v>28.7</v>
      </c>
      <c r="I15" s="40" t="s">
        <v>132</v>
      </c>
      <c r="J15" s="40" t="s">
        <v>132</v>
      </c>
      <c r="K15" s="42">
        <v>73.400000000000006</v>
      </c>
      <c r="L15" s="395">
        <v>216.2</v>
      </c>
      <c r="M15" s="32">
        <v>50.6</v>
      </c>
      <c r="N15" s="33" t="s">
        <v>132</v>
      </c>
      <c r="O15" s="33" t="s">
        <v>132</v>
      </c>
      <c r="P15" s="44">
        <v>165.6</v>
      </c>
    </row>
    <row r="16" spans="1:16" x14ac:dyDescent="0.2">
      <c r="A16" s="37">
        <v>2008</v>
      </c>
      <c r="B16" s="379">
        <v>32.22</v>
      </c>
      <c r="C16" s="43">
        <v>32.22</v>
      </c>
      <c r="D16" s="40" t="s">
        <v>132</v>
      </c>
      <c r="E16" s="40" t="s">
        <v>132</v>
      </c>
      <c r="F16" s="286" t="s">
        <v>848</v>
      </c>
      <c r="G16" s="383">
        <v>32.22</v>
      </c>
      <c r="H16" s="40">
        <v>32.22</v>
      </c>
      <c r="I16" s="40" t="s">
        <v>132</v>
      </c>
      <c r="J16" s="40" t="s">
        <v>132</v>
      </c>
      <c r="K16" s="286" t="s">
        <v>848</v>
      </c>
      <c r="L16" s="395">
        <v>0</v>
      </c>
      <c r="M16" s="202" t="s">
        <v>848</v>
      </c>
      <c r="N16" s="33" t="s">
        <v>132</v>
      </c>
      <c r="O16" s="33" t="s">
        <v>132</v>
      </c>
      <c r="P16" s="286" t="s">
        <v>848</v>
      </c>
    </row>
    <row r="17" spans="1:33" x14ac:dyDescent="0.2">
      <c r="A17" s="37">
        <v>2009</v>
      </c>
      <c r="B17" s="379">
        <v>353.52</v>
      </c>
      <c r="C17" s="43">
        <v>49.13</v>
      </c>
      <c r="D17" s="40" t="s">
        <v>132</v>
      </c>
      <c r="E17" s="40" t="s">
        <v>132</v>
      </c>
      <c r="F17" s="44">
        <v>304.39</v>
      </c>
      <c r="G17" s="383">
        <v>91.23</v>
      </c>
      <c r="H17" s="40">
        <v>49.13</v>
      </c>
      <c r="I17" s="40" t="s">
        <v>132</v>
      </c>
      <c r="J17" s="40" t="s">
        <v>132</v>
      </c>
      <c r="K17" s="42">
        <v>42.1</v>
      </c>
      <c r="L17" s="395">
        <v>262.29000000000002</v>
      </c>
      <c r="M17" s="202" t="s">
        <v>848</v>
      </c>
      <c r="N17" s="33" t="s">
        <v>132</v>
      </c>
      <c r="O17" s="33" t="s">
        <v>132</v>
      </c>
      <c r="P17" s="44">
        <v>262.29000000000002</v>
      </c>
    </row>
    <row r="18" spans="1:33" x14ac:dyDescent="0.2">
      <c r="A18" s="37">
        <v>2010</v>
      </c>
      <c r="B18" s="379">
        <v>170.76</v>
      </c>
      <c r="C18" s="43">
        <v>38.6</v>
      </c>
      <c r="D18" s="40" t="s">
        <v>132</v>
      </c>
      <c r="E18" s="40" t="s">
        <v>132</v>
      </c>
      <c r="F18" s="42">
        <v>132.16</v>
      </c>
      <c r="G18" s="383">
        <v>120.46</v>
      </c>
      <c r="H18" s="40">
        <v>38.6</v>
      </c>
      <c r="I18" s="40" t="s">
        <v>132</v>
      </c>
      <c r="J18" s="40" t="s">
        <v>132</v>
      </c>
      <c r="K18" s="42">
        <v>81.86</v>
      </c>
      <c r="L18" s="395">
        <v>50.3</v>
      </c>
      <c r="M18" s="202" t="s">
        <v>848</v>
      </c>
      <c r="N18" s="33" t="s">
        <v>132</v>
      </c>
      <c r="O18" s="33" t="s">
        <v>132</v>
      </c>
      <c r="P18" s="44">
        <v>50.3</v>
      </c>
    </row>
    <row r="19" spans="1:33" x14ac:dyDescent="0.2">
      <c r="A19" s="37">
        <v>2011</v>
      </c>
      <c r="B19" s="379">
        <v>380.8</v>
      </c>
      <c r="C19" s="43">
        <v>6.9</v>
      </c>
      <c r="D19" s="39">
        <v>6.9</v>
      </c>
      <c r="E19" s="202" t="s">
        <v>848</v>
      </c>
      <c r="F19" s="42">
        <v>373.9</v>
      </c>
      <c r="G19" s="383">
        <v>28.8</v>
      </c>
      <c r="H19" s="39">
        <v>6.9</v>
      </c>
      <c r="I19" s="39">
        <v>6.9</v>
      </c>
      <c r="J19" s="202" t="s">
        <v>848</v>
      </c>
      <c r="K19" s="42">
        <v>21.89</v>
      </c>
      <c r="L19" s="394">
        <v>352.01</v>
      </c>
      <c r="M19" s="202" t="s">
        <v>848</v>
      </c>
      <c r="N19" s="202" t="s">
        <v>848</v>
      </c>
      <c r="O19" s="202" t="s">
        <v>848</v>
      </c>
      <c r="P19" s="42">
        <v>352.01</v>
      </c>
    </row>
    <row r="20" spans="1:33" x14ac:dyDescent="0.2">
      <c r="A20" s="37">
        <v>2012</v>
      </c>
      <c r="B20" s="379">
        <v>413.03</v>
      </c>
      <c r="C20" s="43">
        <v>35.9</v>
      </c>
      <c r="D20" s="39">
        <v>35.9</v>
      </c>
      <c r="E20" s="202" t="s">
        <v>848</v>
      </c>
      <c r="F20" s="42">
        <v>377.13</v>
      </c>
      <c r="G20" s="383">
        <v>37.89</v>
      </c>
      <c r="H20" s="39">
        <v>20</v>
      </c>
      <c r="I20" s="39">
        <v>20</v>
      </c>
      <c r="J20" s="202" t="s">
        <v>848</v>
      </c>
      <c r="K20" s="42">
        <v>17.89</v>
      </c>
      <c r="L20" s="394">
        <v>375.14</v>
      </c>
      <c r="M20" s="39">
        <v>15.9</v>
      </c>
      <c r="N20" s="39">
        <v>15.9</v>
      </c>
      <c r="O20" s="202" t="s">
        <v>848</v>
      </c>
      <c r="P20" s="42">
        <v>359.24</v>
      </c>
    </row>
    <row r="21" spans="1:33" x14ac:dyDescent="0.2">
      <c r="A21" s="37">
        <v>2013</v>
      </c>
      <c r="B21" s="379">
        <v>232.79</v>
      </c>
      <c r="C21" s="43">
        <v>61.78</v>
      </c>
      <c r="D21" s="202" t="s">
        <v>848</v>
      </c>
      <c r="E21" s="40">
        <v>61.78</v>
      </c>
      <c r="F21" s="42">
        <v>171.01</v>
      </c>
      <c r="G21" s="383">
        <v>52.4</v>
      </c>
      <c r="H21" s="39">
        <v>50.65</v>
      </c>
      <c r="I21" s="202" t="s">
        <v>848</v>
      </c>
      <c r="J21" s="39">
        <v>50.65</v>
      </c>
      <c r="K21" s="42">
        <v>1.75</v>
      </c>
      <c r="L21" s="394">
        <v>180.39</v>
      </c>
      <c r="M21" s="39">
        <v>11.13</v>
      </c>
      <c r="N21" s="202" t="s">
        <v>848</v>
      </c>
      <c r="O21" s="39">
        <v>11.13</v>
      </c>
      <c r="P21" s="42">
        <v>169.26</v>
      </c>
    </row>
    <row r="22" spans="1:33" x14ac:dyDescent="0.2">
      <c r="A22" s="37">
        <v>2014</v>
      </c>
      <c r="B22" s="379">
        <v>160.33000000000001</v>
      </c>
      <c r="C22" s="43">
        <v>73.900000000000006</v>
      </c>
      <c r="D22" s="202" t="s">
        <v>848</v>
      </c>
      <c r="E22" s="40">
        <v>73.900000000000006</v>
      </c>
      <c r="F22" s="42">
        <v>86.43</v>
      </c>
      <c r="G22" s="383">
        <v>74.959999999999994</v>
      </c>
      <c r="H22" s="39">
        <v>47.58</v>
      </c>
      <c r="I22" s="202" t="s">
        <v>848</v>
      </c>
      <c r="J22" s="39">
        <v>47.58</v>
      </c>
      <c r="K22" s="42">
        <v>27.38</v>
      </c>
      <c r="L22" s="394">
        <v>85.37</v>
      </c>
      <c r="M22" s="39">
        <v>26.32</v>
      </c>
      <c r="N22" s="202" t="s">
        <v>848</v>
      </c>
      <c r="O22" s="39">
        <v>26.32</v>
      </c>
      <c r="P22" s="42">
        <v>59.05</v>
      </c>
    </row>
    <row r="23" spans="1:33" ht="13.5" thickBot="1" x14ac:dyDescent="0.25">
      <c r="A23" s="365">
        <v>2015</v>
      </c>
      <c r="B23" s="381">
        <v>320.48</v>
      </c>
      <c r="C23" s="428">
        <v>47.57</v>
      </c>
      <c r="D23" s="416" t="s">
        <v>848</v>
      </c>
      <c r="E23" s="376">
        <v>47.57</v>
      </c>
      <c r="F23" s="203">
        <v>272.91000000000003</v>
      </c>
      <c r="G23" s="389">
        <v>36.61</v>
      </c>
      <c r="H23" s="402">
        <v>29.91</v>
      </c>
      <c r="I23" s="416" t="s">
        <v>848</v>
      </c>
      <c r="J23" s="402">
        <v>29.91</v>
      </c>
      <c r="K23" s="203">
        <v>6.7</v>
      </c>
      <c r="L23" s="403">
        <v>283.87</v>
      </c>
      <c r="M23" s="402">
        <v>17.66</v>
      </c>
      <c r="N23" s="416" t="s">
        <v>848</v>
      </c>
      <c r="O23" s="402">
        <v>17.66</v>
      </c>
      <c r="P23" s="203">
        <v>266.20999999999998</v>
      </c>
    </row>
    <row r="24" spans="1:33" x14ac:dyDescent="0.2">
      <c r="A24" s="50" t="s">
        <v>8</v>
      </c>
      <c r="B24" s="51" t="s">
        <v>133</v>
      </c>
      <c r="C24" s="50" t="s">
        <v>132</v>
      </c>
      <c r="D24" s="51" t="s">
        <v>43</v>
      </c>
      <c r="Z24" s="4"/>
      <c r="AA24" s="4"/>
    </row>
    <row r="25" spans="1:33" x14ac:dyDescent="0.2">
      <c r="A25" s="52" t="s">
        <v>10</v>
      </c>
      <c r="B25" s="598" t="s">
        <v>834</v>
      </c>
      <c r="C25" s="598"/>
      <c r="D25" s="598"/>
      <c r="E25" s="598"/>
      <c r="F25" s="598"/>
      <c r="G25" s="598"/>
      <c r="H25" s="598"/>
      <c r="I25" s="598"/>
      <c r="J25" s="598"/>
      <c r="K25" s="598"/>
      <c r="L25" s="598"/>
      <c r="M25" s="598"/>
      <c r="N25" s="598"/>
      <c r="O25" s="598"/>
      <c r="P25" s="598"/>
      <c r="Z25" s="4"/>
      <c r="AA25" s="4"/>
    </row>
    <row r="26" spans="1:33" x14ac:dyDescent="0.2">
      <c r="A26" s="3"/>
      <c r="B26" s="598"/>
      <c r="C26" s="598"/>
      <c r="D26" s="598"/>
      <c r="E26" s="598"/>
      <c r="F26" s="598"/>
      <c r="G26" s="598"/>
      <c r="H26" s="598"/>
      <c r="I26" s="598"/>
      <c r="J26" s="598"/>
      <c r="K26" s="598"/>
      <c r="L26" s="598"/>
      <c r="M26" s="598"/>
      <c r="N26" s="598"/>
      <c r="O26" s="598"/>
      <c r="P26" s="598"/>
      <c r="Z26" s="4"/>
      <c r="AA26" s="4"/>
    </row>
    <row r="27" spans="1:33" ht="13.5" thickBot="1" x14ac:dyDescent="0.25">
      <c r="A27" s="1"/>
      <c r="B27" s="2"/>
      <c r="Z27" s="4"/>
      <c r="AA27" s="4"/>
    </row>
    <row r="28" spans="1:33" ht="13.5" thickBot="1" x14ac:dyDescent="0.25">
      <c r="A28" s="595" t="s">
        <v>312</v>
      </c>
      <c r="B28" s="596"/>
      <c r="C28" s="596"/>
      <c r="D28" s="596"/>
      <c r="E28" s="596"/>
      <c r="F28" s="596"/>
      <c r="G28" s="596"/>
      <c r="H28" s="596"/>
      <c r="I28" s="596"/>
      <c r="J28" s="596"/>
      <c r="K28" s="596"/>
      <c r="L28" s="596"/>
      <c r="M28" s="596"/>
      <c r="N28" s="596"/>
      <c r="O28" s="596"/>
      <c r="P28" s="596"/>
      <c r="Q28" s="596"/>
      <c r="R28" s="596"/>
      <c r="S28" s="596"/>
      <c r="T28" s="596"/>
      <c r="U28" s="596"/>
      <c r="V28" s="596"/>
      <c r="W28" s="596"/>
      <c r="X28" s="596"/>
      <c r="Y28" s="596"/>
      <c r="Z28" s="596"/>
      <c r="AA28" s="596"/>
      <c r="AB28" s="596"/>
      <c r="AC28" s="596"/>
      <c r="AD28" s="596"/>
      <c r="AE28" s="596"/>
      <c r="AF28" s="596"/>
      <c r="AG28" s="597"/>
    </row>
    <row r="29" spans="1:33" ht="13.5" thickBot="1" x14ac:dyDescent="0.25">
      <c r="A29" s="607" t="s">
        <v>12</v>
      </c>
      <c r="B29" s="609" t="s">
        <v>13</v>
      </c>
      <c r="C29" s="610"/>
      <c r="D29" s="595" t="s">
        <v>0</v>
      </c>
      <c r="E29" s="596"/>
      <c r="F29" s="596"/>
      <c r="G29" s="596"/>
      <c r="H29" s="596"/>
      <c r="I29" s="596"/>
      <c r="J29" s="596"/>
      <c r="K29" s="596"/>
      <c r="L29" s="596"/>
      <c r="M29" s="596"/>
      <c r="N29" s="596"/>
      <c r="O29" s="596"/>
      <c r="P29" s="596"/>
      <c r="Q29" s="596"/>
      <c r="R29" s="596"/>
      <c r="S29" s="596"/>
      <c r="T29" s="596"/>
      <c r="U29" s="596"/>
      <c r="V29" s="596"/>
      <c r="W29" s="596"/>
      <c r="X29" s="596"/>
      <c r="Y29" s="596"/>
      <c r="Z29" s="596"/>
      <c r="AA29" s="596"/>
      <c r="AB29" s="596"/>
      <c r="AC29" s="596"/>
      <c r="AD29" s="596"/>
      <c r="AE29" s="596"/>
      <c r="AF29" s="596"/>
      <c r="AG29" s="597"/>
    </row>
    <row r="30" spans="1:33" x14ac:dyDescent="0.2">
      <c r="A30" s="607"/>
      <c r="B30" s="609"/>
      <c r="C30" s="610"/>
      <c r="D30" s="655">
        <v>2000</v>
      </c>
      <c r="E30" s="656"/>
      <c r="F30" s="689">
        <v>2001</v>
      </c>
      <c r="G30" s="656"/>
      <c r="H30" s="689">
        <v>2002</v>
      </c>
      <c r="I30" s="656"/>
      <c r="J30" s="132">
        <v>2003</v>
      </c>
      <c r="K30" s="619">
        <v>2004</v>
      </c>
      <c r="L30" s="620"/>
      <c r="M30" s="621">
        <v>2005</v>
      </c>
      <c r="N30" s="620"/>
      <c r="O30" s="621">
        <v>2006</v>
      </c>
      <c r="P30" s="620"/>
      <c r="Q30" s="619">
        <v>2007</v>
      </c>
      <c r="R30" s="620"/>
      <c r="S30" s="132">
        <v>2008</v>
      </c>
      <c r="T30" s="619">
        <v>2009</v>
      </c>
      <c r="U30" s="620"/>
      <c r="V30" s="619">
        <v>2010</v>
      </c>
      <c r="W30" s="620"/>
      <c r="X30" s="621">
        <v>2011</v>
      </c>
      <c r="Y30" s="620"/>
      <c r="Z30" s="621">
        <v>2012</v>
      </c>
      <c r="AA30" s="620"/>
      <c r="AB30" s="621">
        <v>2013</v>
      </c>
      <c r="AC30" s="620"/>
      <c r="AD30" s="621">
        <v>2014</v>
      </c>
      <c r="AE30" s="620"/>
      <c r="AF30" s="621">
        <v>2015</v>
      </c>
      <c r="AG30" s="620"/>
    </row>
    <row r="31" spans="1:33" ht="13.5" thickBot="1" x14ac:dyDescent="0.25">
      <c r="A31" s="608"/>
      <c r="B31" s="611"/>
      <c r="C31" s="612"/>
      <c r="D31" s="141" t="s">
        <v>64</v>
      </c>
      <c r="E31" s="139" t="s">
        <v>65</v>
      </c>
      <c r="F31" s="138" t="s">
        <v>64</v>
      </c>
      <c r="G31" s="139" t="s">
        <v>65</v>
      </c>
      <c r="H31" s="138" t="s">
        <v>64</v>
      </c>
      <c r="I31" s="139" t="s">
        <v>65</v>
      </c>
      <c r="J31" s="137" t="s">
        <v>64</v>
      </c>
      <c r="K31" s="141" t="s">
        <v>64</v>
      </c>
      <c r="L31" s="140" t="s">
        <v>65</v>
      </c>
      <c r="M31" s="141" t="s">
        <v>64</v>
      </c>
      <c r="N31" s="140" t="s">
        <v>65</v>
      </c>
      <c r="O31" s="138" t="s">
        <v>64</v>
      </c>
      <c r="P31" s="139" t="s">
        <v>65</v>
      </c>
      <c r="Q31" s="138" t="s">
        <v>64</v>
      </c>
      <c r="R31" s="139" t="s">
        <v>65</v>
      </c>
      <c r="S31" s="137" t="s">
        <v>64</v>
      </c>
      <c r="T31" s="138" t="s">
        <v>64</v>
      </c>
      <c r="U31" s="139" t="s">
        <v>65</v>
      </c>
      <c r="V31" s="138" t="s">
        <v>64</v>
      </c>
      <c r="W31" s="140" t="s">
        <v>65</v>
      </c>
      <c r="X31" s="141" t="s">
        <v>64</v>
      </c>
      <c r="Y31" s="140" t="s">
        <v>65</v>
      </c>
      <c r="Z31" s="141" t="s">
        <v>64</v>
      </c>
      <c r="AA31" s="140" t="s">
        <v>65</v>
      </c>
      <c r="AB31" s="141" t="s">
        <v>64</v>
      </c>
      <c r="AC31" s="140" t="s">
        <v>65</v>
      </c>
      <c r="AD31" s="141" t="s">
        <v>64</v>
      </c>
      <c r="AE31" s="140" t="s">
        <v>65</v>
      </c>
      <c r="AF31" s="141" t="s">
        <v>64</v>
      </c>
      <c r="AG31" s="140" t="s">
        <v>65</v>
      </c>
    </row>
    <row r="32" spans="1:33" x14ac:dyDescent="0.2">
      <c r="A32" s="767" t="s">
        <v>313</v>
      </c>
      <c r="B32" s="770" t="s">
        <v>314</v>
      </c>
      <c r="C32" s="771"/>
      <c r="D32" s="509" t="s">
        <v>848</v>
      </c>
      <c r="E32" s="439" t="s">
        <v>848</v>
      </c>
      <c r="F32" s="517" t="s">
        <v>848</v>
      </c>
      <c r="G32" s="439" t="s">
        <v>848</v>
      </c>
      <c r="H32" s="509" t="s">
        <v>848</v>
      </c>
      <c r="I32" s="439" t="s">
        <v>848</v>
      </c>
      <c r="J32" s="81" t="s">
        <v>848</v>
      </c>
      <c r="K32" s="509" t="s">
        <v>848</v>
      </c>
      <c r="L32" s="439" t="s">
        <v>848</v>
      </c>
      <c r="M32" s="509" t="s">
        <v>848</v>
      </c>
      <c r="N32" s="439" t="s">
        <v>848</v>
      </c>
      <c r="O32" s="509" t="s">
        <v>848</v>
      </c>
      <c r="P32" s="439" t="s">
        <v>848</v>
      </c>
      <c r="Q32" s="517" t="s">
        <v>848</v>
      </c>
      <c r="R32" s="439" t="s">
        <v>848</v>
      </c>
      <c r="S32" s="436" t="s">
        <v>848</v>
      </c>
      <c r="T32" s="517" t="s">
        <v>848</v>
      </c>
      <c r="U32" s="170">
        <v>37.44</v>
      </c>
      <c r="V32" s="517" t="s">
        <v>848</v>
      </c>
      <c r="W32" s="453" t="s">
        <v>848</v>
      </c>
      <c r="X32" s="514" t="s">
        <v>848</v>
      </c>
      <c r="Y32" s="453" t="s">
        <v>848</v>
      </c>
      <c r="Z32" s="514" t="s">
        <v>848</v>
      </c>
      <c r="AA32" s="453" t="s">
        <v>848</v>
      </c>
      <c r="AB32" s="514" t="s">
        <v>848</v>
      </c>
      <c r="AC32" s="453" t="s">
        <v>848</v>
      </c>
      <c r="AD32" s="108">
        <v>12.23</v>
      </c>
      <c r="AE32" s="453" t="s">
        <v>848</v>
      </c>
      <c r="AF32" s="108">
        <v>1.1599999999999999</v>
      </c>
      <c r="AG32" s="453" t="s">
        <v>848</v>
      </c>
    </row>
    <row r="33" spans="1:33" x14ac:dyDescent="0.2">
      <c r="A33" s="768"/>
      <c r="B33" s="772" t="s">
        <v>315</v>
      </c>
      <c r="C33" s="773"/>
      <c r="D33" s="514" t="s">
        <v>848</v>
      </c>
      <c r="E33" s="453" t="s">
        <v>848</v>
      </c>
      <c r="F33" s="523" t="s">
        <v>848</v>
      </c>
      <c r="G33" s="453" t="s">
        <v>848</v>
      </c>
      <c r="H33" s="514" t="s">
        <v>848</v>
      </c>
      <c r="I33" s="453" t="s">
        <v>848</v>
      </c>
      <c r="J33" s="491" t="s">
        <v>848</v>
      </c>
      <c r="K33" s="514" t="s">
        <v>848</v>
      </c>
      <c r="L33" s="453" t="s">
        <v>848</v>
      </c>
      <c r="M33" s="514" t="s">
        <v>848</v>
      </c>
      <c r="N33" s="453" t="s">
        <v>848</v>
      </c>
      <c r="O33" s="514" t="s">
        <v>848</v>
      </c>
      <c r="P33" s="453" t="s">
        <v>848</v>
      </c>
      <c r="Q33" s="177">
        <v>5.8</v>
      </c>
      <c r="R33" s="453" t="s">
        <v>848</v>
      </c>
      <c r="S33" s="67">
        <v>7.6</v>
      </c>
      <c r="T33" s="177">
        <v>8.6</v>
      </c>
      <c r="U33" s="68">
        <v>2.74</v>
      </c>
      <c r="V33" s="177">
        <v>5.52</v>
      </c>
      <c r="W33" s="453" t="s">
        <v>848</v>
      </c>
      <c r="X33" s="514" t="s">
        <v>848</v>
      </c>
      <c r="Y33" s="453" t="s">
        <v>848</v>
      </c>
      <c r="Z33" s="514" t="s">
        <v>848</v>
      </c>
      <c r="AA33" s="453" t="s">
        <v>848</v>
      </c>
      <c r="AB33" s="108">
        <v>10.63</v>
      </c>
      <c r="AC33" s="453" t="s">
        <v>848</v>
      </c>
      <c r="AD33" s="514" t="s">
        <v>848</v>
      </c>
      <c r="AE33" s="453" t="s">
        <v>848</v>
      </c>
      <c r="AF33" s="108">
        <v>3.08</v>
      </c>
      <c r="AG33" s="453" t="s">
        <v>848</v>
      </c>
    </row>
    <row r="34" spans="1:33" ht="13.5" thickBot="1" x14ac:dyDescent="0.25">
      <c r="A34" s="769"/>
      <c r="B34" s="772" t="s">
        <v>316</v>
      </c>
      <c r="C34" s="773"/>
      <c r="D34" s="507" t="s">
        <v>848</v>
      </c>
      <c r="E34" s="506" t="s">
        <v>848</v>
      </c>
      <c r="F34" s="529" t="s">
        <v>848</v>
      </c>
      <c r="G34" s="506" t="s">
        <v>848</v>
      </c>
      <c r="H34" s="507" t="s">
        <v>848</v>
      </c>
      <c r="I34" s="506" t="s">
        <v>848</v>
      </c>
      <c r="J34" s="522" t="s">
        <v>848</v>
      </c>
      <c r="K34" s="507" t="s">
        <v>848</v>
      </c>
      <c r="L34" s="506" t="s">
        <v>848</v>
      </c>
      <c r="M34" s="507" t="s">
        <v>848</v>
      </c>
      <c r="N34" s="506" t="s">
        <v>848</v>
      </c>
      <c r="O34" s="507" t="s">
        <v>848</v>
      </c>
      <c r="P34" s="506" t="s">
        <v>848</v>
      </c>
      <c r="Q34" s="523" t="s">
        <v>848</v>
      </c>
      <c r="R34" s="453" t="s">
        <v>848</v>
      </c>
      <c r="S34" s="173">
        <v>12.5</v>
      </c>
      <c r="T34" s="175">
        <v>6.9</v>
      </c>
      <c r="U34" s="174">
        <v>7.76</v>
      </c>
      <c r="V34" s="175">
        <v>4.62</v>
      </c>
      <c r="W34" s="453" t="s">
        <v>848</v>
      </c>
      <c r="X34" s="514" t="s">
        <v>848</v>
      </c>
      <c r="Y34" s="453" t="s">
        <v>848</v>
      </c>
      <c r="Z34" s="514" t="s">
        <v>848</v>
      </c>
      <c r="AA34" s="453" t="s">
        <v>848</v>
      </c>
      <c r="AB34" s="237">
        <v>0.63</v>
      </c>
      <c r="AC34" s="453" t="s">
        <v>848</v>
      </c>
      <c r="AD34" s="514" t="s">
        <v>848</v>
      </c>
      <c r="AE34" s="453" t="s">
        <v>848</v>
      </c>
      <c r="AF34" s="514" t="s">
        <v>848</v>
      </c>
      <c r="AG34" s="453" t="s">
        <v>848</v>
      </c>
    </row>
    <row r="35" spans="1:33" ht="14.25" thickTop="1" thickBot="1" x14ac:dyDescent="0.25">
      <c r="A35" s="774" t="s">
        <v>317</v>
      </c>
      <c r="B35" s="775"/>
      <c r="C35" s="776"/>
      <c r="D35" s="248">
        <f t="shared" ref="D35:Y35" si="0">SUM(D32:D34)</f>
        <v>0</v>
      </c>
      <c r="E35" s="195">
        <f t="shared" si="0"/>
        <v>0</v>
      </c>
      <c r="F35" s="196">
        <f t="shared" si="0"/>
        <v>0</v>
      </c>
      <c r="G35" s="195">
        <f t="shared" si="0"/>
        <v>0</v>
      </c>
      <c r="H35" s="248">
        <f t="shared" si="0"/>
        <v>0</v>
      </c>
      <c r="I35" s="195">
        <f t="shared" si="0"/>
        <v>0</v>
      </c>
      <c r="J35" s="194">
        <f t="shared" si="0"/>
        <v>0</v>
      </c>
      <c r="K35" s="196">
        <f t="shared" si="0"/>
        <v>0</v>
      </c>
      <c r="L35" s="195">
        <f t="shared" si="0"/>
        <v>0</v>
      </c>
      <c r="M35" s="248">
        <f t="shared" si="0"/>
        <v>0</v>
      </c>
      <c r="N35" s="195">
        <f t="shared" si="0"/>
        <v>0</v>
      </c>
      <c r="O35" s="248">
        <f t="shared" si="0"/>
        <v>0</v>
      </c>
      <c r="P35" s="195">
        <f t="shared" si="0"/>
        <v>0</v>
      </c>
      <c r="Q35" s="196">
        <f t="shared" si="0"/>
        <v>5.8</v>
      </c>
      <c r="R35" s="195">
        <f t="shared" si="0"/>
        <v>0</v>
      </c>
      <c r="S35" s="194">
        <f t="shared" si="0"/>
        <v>20.100000000000001</v>
      </c>
      <c r="T35" s="196">
        <f t="shared" si="0"/>
        <v>15.5</v>
      </c>
      <c r="U35" s="195">
        <f t="shared" si="0"/>
        <v>47.94</v>
      </c>
      <c r="V35" s="196">
        <f t="shared" si="0"/>
        <v>10.14</v>
      </c>
      <c r="W35" s="195">
        <f t="shared" si="0"/>
        <v>0</v>
      </c>
      <c r="X35" s="248">
        <f t="shared" si="0"/>
        <v>0</v>
      </c>
      <c r="Y35" s="195">
        <f t="shared" si="0"/>
        <v>0</v>
      </c>
      <c r="Z35" s="248">
        <f t="shared" ref="Z35:AE35" si="1">SUM(Z32:Z34)</f>
        <v>0</v>
      </c>
      <c r="AA35" s="195">
        <f t="shared" si="1"/>
        <v>0</v>
      </c>
      <c r="AB35" s="248">
        <f t="shared" si="1"/>
        <v>11.260000000000002</v>
      </c>
      <c r="AC35" s="195">
        <f t="shared" si="1"/>
        <v>0</v>
      </c>
      <c r="AD35" s="248">
        <f t="shared" si="1"/>
        <v>12.23</v>
      </c>
      <c r="AE35" s="195">
        <f t="shared" si="1"/>
        <v>0</v>
      </c>
      <c r="AF35" s="248">
        <f t="shared" ref="AF35:AG35" si="2">SUM(AF32:AF34)</f>
        <v>4.24</v>
      </c>
      <c r="AG35" s="195">
        <f t="shared" si="2"/>
        <v>0</v>
      </c>
    </row>
    <row r="36" spans="1:33" x14ac:dyDescent="0.2">
      <c r="A36" s="767" t="s">
        <v>318</v>
      </c>
      <c r="B36" s="770" t="s">
        <v>319</v>
      </c>
      <c r="C36" s="771"/>
      <c r="D36" s="514" t="s">
        <v>848</v>
      </c>
      <c r="E36" s="453" t="s">
        <v>848</v>
      </c>
      <c r="F36" s="523" t="s">
        <v>848</v>
      </c>
      <c r="G36" s="453" t="s">
        <v>848</v>
      </c>
      <c r="H36" s="514" t="s">
        <v>848</v>
      </c>
      <c r="I36" s="453" t="s">
        <v>848</v>
      </c>
      <c r="J36" s="491" t="s">
        <v>848</v>
      </c>
      <c r="K36" s="514" t="s">
        <v>848</v>
      </c>
      <c r="L36" s="453" t="s">
        <v>848</v>
      </c>
      <c r="M36" s="514" t="s">
        <v>848</v>
      </c>
      <c r="N36" s="453" t="s">
        <v>848</v>
      </c>
      <c r="O36" s="514" t="s">
        <v>848</v>
      </c>
      <c r="P36" s="453" t="s">
        <v>848</v>
      </c>
      <c r="Q36" s="523" t="s">
        <v>848</v>
      </c>
      <c r="R36" s="453" t="s">
        <v>848</v>
      </c>
      <c r="S36" s="452" t="s">
        <v>848</v>
      </c>
      <c r="T36" s="177">
        <v>2.3199999999999998</v>
      </c>
      <c r="U36" s="453" t="s">
        <v>848</v>
      </c>
      <c r="V36" s="177">
        <v>3.01</v>
      </c>
      <c r="W36" s="453" t="s">
        <v>848</v>
      </c>
      <c r="X36" s="514" t="s">
        <v>848</v>
      </c>
      <c r="Y36" s="453" t="s">
        <v>848</v>
      </c>
      <c r="Z36" s="514" t="s">
        <v>848</v>
      </c>
      <c r="AA36" s="453" t="s">
        <v>848</v>
      </c>
      <c r="AB36" s="514" t="s">
        <v>848</v>
      </c>
      <c r="AC36" s="453" t="s">
        <v>848</v>
      </c>
      <c r="AD36" s="514" t="s">
        <v>848</v>
      </c>
      <c r="AE36" s="453" t="s">
        <v>848</v>
      </c>
      <c r="AF36" s="514" t="s">
        <v>848</v>
      </c>
      <c r="AG36" s="453" t="s">
        <v>848</v>
      </c>
    </row>
    <row r="37" spans="1:33" ht="13.5" thickBot="1" x14ac:dyDescent="0.25">
      <c r="A37" s="768"/>
      <c r="B37" s="772" t="s">
        <v>320</v>
      </c>
      <c r="C37" s="773"/>
      <c r="D37" s="514" t="s">
        <v>848</v>
      </c>
      <c r="E37" s="453" t="s">
        <v>848</v>
      </c>
      <c r="F37" s="523" t="s">
        <v>848</v>
      </c>
      <c r="G37" s="453" t="s">
        <v>848</v>
      </c>
      <c r="H37" s="514" t="s">
        <v>848</v>
      </c>
      <c r="I37" s="453" t="s">
        <v>848</v>
      </c>
      <c r="J37" s="522" t="s">
        <v>848</v>
      </c>
      <c r="K37" s="514" t="s">
        <v>848</v>
      </c>
      <c r="L37" s="453" t="s">
        <v>848</v>
      </c>
      <c r="M37" s="514" t="s">
        <v>848</v>
      </c>
      <c r="N37" s="453" t="s">
        <v>848</v>
      </c>
      <c r="O37" s="514" t="s">
        <v>848</v>
      </c>
      <c r="P37" s="453" t="s">
        <v>848</v>
      </c>
      <c r="Q37" s="523" t="s">
        <v>848</v>
      </c>
      <c r="R37" s="453" t="s">
        <v>848</v>
      </c>
      <c r="S37" s="452" t="s">
        <v>848</v>
      </c>
      <c r="T37" s="177">
        <v>1.5</v>
      </c>
      <c r="U37" s="453" t="s">
        <v>848</v>
      </c>
      <c r="V37" s="177">
        <v>0.87</v>
      </c>
      <c r="W37" s="453" t="s">
        <v>848</v>
      </c>
      <c r="X37" s="514" t="s">
        <v>848</v>
      </c>
      <c r="Y37" s="453" t="s">
        <v>848</v>
      </c>
      <c r="Z37" s="514" t="s">
        <v>848</v>
      </c>
      <c r="AA37" s="453" t="s">
        <v>848</v>
      </c>
      <c r="AB37" s="514" t="s">
        <v>848</v>
      </c>
      <c r="AC37" s="453" t="s">
        <v>848</v>
      </c>
      <c r="AD37" s="108">
        <v>0.26</v>
      </c>
      <c r="AE37" s="453" t="s">
        <v>848</v>
      </c>
      <c r="AF37" s="514" t="s">
        <v>848</v>
      </c>
      <c r="AG37" s="453" t="s">
        <v>848</v>
      </c>
    </row>
    <row r="38" spans="1:33" ht="14.25" thickTop="1" thickBot="1" x14ac:dyDescent="0.25">
      <c r="A38" s="774" t="s">
        <v>321</v>
      </c>
      <c r="B38" s="775"/>
      <c r="C38" s="776"/>
      <c r="D38" s="248">
        <f t="shared" ref="D38:Y38" si="3">SUM(D36:D37)</f>
        <v>0</v>
      </c>
      <c r="E38" s="195">
        <f t="shared" si="3"/>
        <v>0</v>
      </c>
      <c r="F38" s="196">
        <f t="shared" si="3"/>
        <v>0</v>
      </c>
      <c r="G38" s="195">
        <f t="shared" si="3"/>
        <v>0</v>
      </c>
      <c r="H38" s="248">
        <f t="shared" si="3"/>
        <v>0</v>
      </c>
      <c r="I38" s="195">
        <f t="shared" si="3"/>
        <v>0</v>
      </c>
      <c r="J38" s="194">
        <f t="shared" si="3"/>
        <v>0</v>
      </c>
      <c r="K38" s="196">
        <f t="shared" si="3"/>
        <v>0</v>
      </c>
      <c r="L38" s="195">
        <f t="shared" si="3"/>
        <v>0</v>
      </c>
      <c r="M38" s="248">
        <f t="shared" si="3"/>
        <v>0</v>
      </c>
      <c r="N38" s="195">
        <f t="shared" si="3"/>
        <v>0</v>
      </c>
      <c r="O38" s="248">
        <f t="shared" si="3"/>
        <v>0</v>
      </c>
      <c r="P38" s="195">
        <f t="shared" si="3"/>
        <v>0</v>
      </c>
      <c r="Q38" s="196">
        <f t="shared" si="3"/>
        <v>0</v>
      </c>
      <c r="R38" s="195">
        <f t="shared" si="3"/>
        <v>0</v>
      </c>
      <c r="S38" s="194">
        <f t="shared" si="3"/>
        <v>0</v>
      </c>
      <c r="T38" s="196">
        <f t="shared" si="3"/>
        <v>3.82</v>
      </c>
      <c r="U38" s="195">
        <f t="shared" si="3"/>
        <v>0</v>
      </c>
      <c r="V38" s="196">
        <f t="shared" si="3"/>
        <v>3.88</v>
      </c>
      <c r="W38" s="195">
        <f t="shared" si="3"/>
        <v>0</v>
      </c>
      <c r="X38" s="248">
        <f t="shared" si="3"/>
        <v>0</v>
      </c>
      <c r="Y38" s="195">
        <f t="shared" si="3"/>
        <v>0</v>
      </c>
      <c r="Z38" s="248">
        <f t="shared" ref="Z38:AE38" si="4">SUM(Z36:Z37)</f>
        <v>0</v>
      </c>
      <c r="AA38" s="195">
        <f t="shared" si="4"/>
        <v>0</v>
      </c>
      <c r="AB38" s="248">
        <f t="shared" si="4"/>
        <v>0</v>
      </c>
      <c r="AC38" s="195">
        <f t="shared" si="4"/>
        <v>0</v>
      </c>
      <c r="AD38" s="248">
        <f t="shared" si="4"/>
        <v>0.26</v>
      </c>
      <c r="AE38" s="195">
        <f t="shared" si="4"/>
        <v>0</v>
      </c>
      <c r="AF38" s="248">
        <f t="shared" ref="AF38:AG38" si="5">SUM(AF36:AF37)</f>
        <v>0</v>
      </c>
      <c r="AG38" s="195">
        <f t="shared" si="5"/>
        <v>0</v>
      </c>
    </row>
    <row r="39" spans="1:33" s="18" customFormat="1" x14ac:dyDescent="0.2">
      <c r="A39" s="767" t="s">
        <v>322</v>
      </c>
      <c r="B39" s="770" t="s">
        <v>323</v>
      </c>
      <c r="C39" s="771"/>
      <c r="D39" s="514" t="s">
        <v>848</v>
      </c>
      <c r="E39" s="453" t="s">
        <v>848</v>
      </c>
      <c r="F39" s="523" t="s">
        <v>848</v>
      </c>
      <c r="G39" s="453" t="s">
        <v>848</v>
      </c>
      <c r="H39" s="514" t="s">
        <v>848</v>
      </c>
      <c r="I39" s="453" t="s">
        <v>848</v>
      </c>
      <c r="J39" s="491" t="s">
        <v>848</v>
      </c>
      <c r="K39" s="514" t="s">
        <v>848</v>
      </c>
      <c r="L39" s="453" t="s">
        <v>848</v>
      </c>
      <c r="M39" s="514" t="s">
        <v>848</v>
      </c>
      <c r="N39" s="453" t="s">
        <v>848</v>
      </c>
      <c r="O39" s="514" t="s">
        <v>848</v>
      </c>
      <c r="P39" s="453" t="s">
        <v>848</v>
      </c>
      <c r="Q39" s="523" t="s">
        <v>848</v>
      </c>
      <c r="R39" s="453" t="s">
        <v>848</v>
      </c>
      <c r="S39" s="452" t="s">
        <v>848</v>
      </c>
      <c r="T39" s="177">
        <v>0.68</v>
      </c>
      <c r="U39" s="453" t="s">
        <v>848</v>
      </c>
      <c r="V39" s="177">
        <v>0.55000000000000004</v>
      </c>
      <c r="W39" s="453" t="s">
        <v>848</v>
      </c>
      <c r="X39" s="514" t="s">
        <v>848</v>
      </c>
      <c r="Y39" s="453" t="s">
        <v>848</v>
      </c>
      <c r="Z39" s="514" t="s">
        <v>848</v>
      </c>
      <c r="AA39" s="453" t="s">
        <v>848</v>
      </c>
      <c r="AB39" s="514" t="s">
        <v>848</v>
      </c>
      <c r="AC39" s="453" t="s">
        <v>848</v>
      </c>
      <c r="AD39" s="514" t="s">
        <v>848</v>
      </c>
      <c r="AE39" s="453" t="s">
        <v>848</v>
      </c>
      <c r="AF39" s="514" t="s">
        <v>848</v>
      </c>
      <c r="AG39" s="453" t="s">
        <v>848</v>
      </c>
    </row>
    <row r="40" spans="1:33" s="18" customFormat="1" ht="13.5" thickBot="1" x14ac:dyDescent="0.25">
      <c r="A40" s="768"/>
      <c r="B40" s="772" t="s">
        <v>324</v>
      </c>
      <c r="C40" s="773"/>
      <c r="D40" s="514" t="s">
        <v>848</v>
      </c>
      <c r="E40" s="453" t="s">
        <v>848</v>
      </c>
      <c r="F40" s="523" t="s">
        <v>848</v>
      </c>
      <c r="G40" s="453" t="s">
        <v>848</v>
      </c>
      <c r="H40" s="514" t="s">
        <v>848</v>
      </c>
      <c r="I40" s="453" t="s">
        <v>848</v>
      </c>
      <c r="J40" s="522" t="s">
        <v>848</v>
      </c>
      <c r="K40" s="514" t="s">
        <v>848</v>
      </c>
      <c r="L40" s="453" t="s">
        <v>848</v>
      </c>
      <c r="M40" s="514" t="s">
        <v>848</v>
      </c>
      <c r="N40" s="453" t="s">
        <v>848</v>
      </c>
      <c r="O40" s="514" t="s">
        <v>848</v>
      </c>
      <c r="P40" s="453" t="s">
        <v>848</v>
      </c>
      <c r="Q40" s="523" t="s">
        <v>848</v>
      </c>
      <c r="R40" s="453" t="s">
        <v>848</v>
      </c>
      <c r="S40" s="452" t="s">
        <v>848</v>
      </c>
      <c r="T40" s="177">
        <v>4.3499999999999996</v>
      </c>
      <c r="U40" s="453" t="s">
        <v>848</v>
      </c>
      <c r="V40" s="177">
        <v>2.9</v>
      </c>
      <c r="W40" s="453" t="s">
        <v>848</v>
      </c>
      <c r="X40" s="514" t="s">
        <v>848</v>
      </c>
      <c r="Y40" s="453" t="s">
        <v>848</v>
      </c>
      <c r="Z40" s="514" t="s">
        <v>848</v>
      </c>
      <c r="AA40" s="453" t="s">
        <v>848</v>
      </c>
      <c r="AB40" s="514" t="s">
        <v>848</v>
      </c>
      <c r="AC40" s="453" t="s">
        <v>848</v>
      </c>
      <c r="AD40" s="108">
        <v>5</v>
      </c>
      <c r="AE40" s="453" t="s">
        <v>848</v>
      </c>
      <c r="AF40" s="108">
        <v>12</v>
      </c>
      <c r="AG40" s="453" t="s">
        <v>848</v>
      </c>
    </row>
    <row r="41" spans="1:33" s="18" customFormat="1" ht="14.25" thickTop="1" thickBot="1" x14ac:dyDescent="0.25">
      <c r="A41" s="774" t="s">
        <v>325</v>
      </c>
      <c r="B41" s="775"/>
      <c r="C41" s="776"/>
      <c r="D41" s="248">
        <f t="shared" ref="D41:Y41" si="6">SUM(D39:D40)</f>
        <v>0</v>
      </c>
      <c r="E41" s="195">
        <f t="shared" si="6"/>
        <v>0</v>
      </c>
      <c r="F41" s="196">
        <f t="shared" si="6"/>
        <v>0</v>
      </c>
      <c r="G41" s="195">
        <f t="shared" si="6"/>
        <v>0</v>
      </c>
      <c r="H41" s="248">
        <f t="shared" si="6"/>
        <v>0</v>
      </c>
      <c r="I41" s="195">
        <f t="shared" si="6"/>
        <v>0</v>
      </c>
      <c r="J41" s="194">
        <f t="shared" si="6"/>
        <v>0</v>
      </c>
      <c r="K41" s="196">
        <f t="shared" si="6"/>
        <v>0</v>
      </c>
      <c r="L41" s="195">
        <f t="shared" si="6"/>
        <v>0</v>
      </c>
      <c r="M41" s="248">
        <f t="shared" si="6"/>
        <v>0</v>
      </c>
      <c r="N41" s="195">
        <f t="shared" si="6"/>
        <v>0</v>
      </c>
      <c r="O41" s="248">
        <f t="shared" si="6"/>
        <v>0</v>
      </c>
      <c r="P41" s="195">
        <f t="shared" si="6"/>
        <v>0</v>
      </c>
      <c r="Q41" s="196">
        <f t="shared" si="6"/>
        <v>0</v>
      </c>
      <c r="R41" s="195">
        <f t="shared" si="6"/>
        <v>0</v>
      </c>
      <c r="S41" s="194">
        <f t="shared" si="6"/>
        <v>0</v>
      </c>
      <c r="T41" s="196">
        <f t="shared" si="6"/>
        <v>5.0299999999999994</v>
      </c>
      <c r="U41" s="195">
        <f t="shared" si="6"/>
        <v>0</v>
      </c>
      <c r="V41" s="196">
        <f t="shared" si="6"/>
        <v>3.45</v>
      </c>
      <c r="W41" s="195">
        <f t="shared" si="6"/>
        <v>0</v>
      </c>
      <c r="X41" s="248">
        <f t="shared" si="6"/>
        <v>0</v>
      </c>
      <c r="Y41" s="195">
        <f t="shared" si="6"/>
        <v>0</v>
      </c>
      <c r="Z41" s="248">
        <f t="shared" ref="Z41:AE41" si="7">SUM(Z39:Z40)</f>
        <v>0</v>
      </c>
      <c r="AA41" s="195">
        <f t="shared" si="7"/>
        <v>0</v>
      </c>
      <c r="AB41" s="248">
        <f t="shared" si="7"/>
        <v>0</v>
      </c>
      <c r="AC41" s="195">
        <f t="shared" si="7"/>
        <v>0</v>
      </c>
      <c r="AD41" s="248">
        <f t="shared" si="7"/>
        <v>5</v>
      </c>
      <c r="AE41" s="195">
        <f t="shared" si="7"/>
        <v>0</v>
      </c>
      <c r="AF41" s="248">
        <f t="shared" ref="AF41:AG41" si="8">SUM(AF39:AF40)</f>
        <v>12</v>
      </c>
      <c r="AG41" s="195">
        <f t="shared" si="8"/>
        <v>0</v>
      </c>
    </row>
    <row r="42" spans="1:33" x14ac:dyDescent="0.2">
      <c r="A42" s="800" t="s">
        <v>326</v>
      </c>
      <c r="B42" s="801" t="s">
        <v>327</v>
      </c>
      <c r="C42" s="802"/>
      <c r="D42" s="514" t="s">
        <v>848</v>
      </c>
      <c r="E42" s="453" t="s">
        <v>848</v>
      </c>
      <c r="F42" s="523" t="s">
        <v>848</v>
      </c>
      <c r="G42" s="170">
        <v>70.540000000000006</v>
      </c>
      <c r="H42" s="514" t="s">
        <v>848</v>
      </c>
      <c r="I42" s="453" t="s">
        <v>848</v>
      </c>
      <c r="J42" s="452" t="s">
        <v>848</v>
      </c>
      <c r="K42" s="514" t="s">
        <v>848</v>
      </c>
      <c r="L42" s="453" t="s">
        <v>848</v>
      </c>
      <c r="M42" s="514" t="s">
        <v>848</v>
      </c>
      <c r="N42" s="453" t="s">
        <v>848</v>
      </c>
      <c r="O42" s="514" t="s">
        <v>848</v>
      </c>
      <c r="P42" s="170">
        <v>5.6</v>
      </c>
      <c r="Q42" s="171">
        <v>0.78</v>
      </c>
      <c r="R42" s="453" t="s">
        <v>848</v>
      </c>
      <c r="S42" s="92">
        <v>2.29</v>
      </c>
      <c r="T42" s="523" t="s">
        <v>848</v>
      </c>
      <c r="U42" s="453" t="s">
        <v>848</v>
      </c>
      <c r="V42" s="523" t="s">
        <v>848</v>
      </c>
      <c r="W42" s="453" t="s">
        <v>848</v>
      </c>
      <c r="X42" s="514" t="s">
        <v>848</v>
      </c>
      <c r="Y42" s="453" t="s">
        <v>848</v>
      </c>
      <c r="Z42" s="514" t="s">
        <v>848</v>
      </c>
      <c r="AA42" s="453" t="s">
        <v>848</v>
      </c>
      <c r="AB42" s="514" t="s">
        <v>848</v>
      </c>
      <c r="AC42" s="453" t="s">
        <v>848</v>
      </c>
      <c r="AD42" s="514" t="s">
        <v>848</v>
      </c>
      <c r="AE42" s="453" t="s">
        <v>848</v>
      </c>
      <c r="AF42" s="258">
        <v>1.25</v>
      </c>
      <c r="AG42" s="453" t="s">
        <v>848</v>
      </c>
    </row>
    <row r="43" spans="1:33" x14ac:dyDescent="0.2">
      <c r="A43" s="791"/>
      <c r="B43" s="770" t="s">
        <v>328</v>
      </c>
      <c r="C43" s="771"/>
      <c r="D43" s="514" t="s">
        <v>848</v>
      </c>
      <c r="E43" s="453" t="s">
        <v>848</v>
      </c>
      <c r="F43" s="523" t="s">
        <v>848</v>
      </c>
      <c r="G43" s="453" t="s">
        <v>848</v>
      </c>
      <c r="H43" s="514" t="s">
        <v>848</v>
      </c>
      <c r="I43" s="453" t="s">
        <v>848</v>
      </c>
      <c r="J43" s="452" t="s">
        <v>848</v>
      </c>
      <c r="K43" s="514" t="s">
        <v>848</v>
      </c>
      <c r="L43" s="453" t="s">
        <v>848</v>
      </c>
      <c r="M43" s="514" t="s">
        <v>848</v>
      </c>
      <c r="N43" s="453" t="s">
        <v>848</v>
      </c>
      <c r="O43" s="514" t="s">
        <v>848</v>
      </c>
      <c r="P43" s="453" t="s">
        <v>848</v>
      </c>
      <c r="Q43" s="172">
        <v>3.48</v>
      </c>
      <c r="R43" s="453" t="s">
        <v>848</v>
      </c>
      <c r="S43" s="70">
        <v>0</v>
      </c>
      <c r="T43" s="523" t="s">
        <v>848</v>
      </c>
      <c r="U43" s="453" t="s">
        <v>848</v>
      </c>
      <c r="V43" s="523" t="s">
        <v>848</v>
      </c>
      <c r="W43" s="453" t="s">
        <v>848</v>
      </c>
      <c r="X43" s="514" t="s">
        <v>848</v>
      </c>
      <c r="Y43" s="453" t="s">
        <v>848</v>
      </c>
      <c r="Z43" s="514" t="s">
        <v>848</v>
      </c>
      <c r="AA43" s="453" t="s">
        <v>848</v>
      </c>
      <c r="AB43" s="514" t="s">
        <v>848</v>
      </c>
      <c r="AC43" s="453" t="s">
        <v>848</v>
      </c>
      <c r="AD43" s="102">
        <v>1</v>
      </c>
      <c r="AE43" s="71">
        <v>0.91</v>
      </c>
      <c r="AF43" s="514" t="s">
        <v>848</v>
      </c>
      <c r="AG43" s="453" t="s">
        <v>848</v>
      </c>
    </row>
    <row r="44" spans="1:33" x14ac:dyDescent="0.2">
      <c r="A44" s="791"/>
      <c r="B44" s="770" t="s">
        <v>329</v>
      </c>
      <c r="C44" s="771"/>
      <c r="D44" s="514" t="s">
        <v>848</v>
      </c>
      <c r="E44" s="453" t="s">
        <v>848</v>
      </c>
      <c r="F44" s="523" t="s">
        <v>848</v>
      </c>
      <c r="G44" s="453" t="s">
        <v>848</v>
      </c>
      <c r="H44" s="514" t="s">
        <v>848</v>
      </c>
      <c r="I44" s="453" t="s">
        <v>848</v>
      </c>
      <c r="J44" s="452" t="s">
        <v>848</v>
      </c>
      <c r="K44" s="514" t="s">
        <v>848</v>
      </c>
      <c r="L44" s="453" t="s">
        <v>848</v>
      </c>
      <c r="M44" s="514" t="s">
        <v>848</v>
      </c>
      <c r="N44" s="453" t="s">
        <v>848</v>
      </c>
      <c r="O44" s="514" t="s">
        <v>848</v>
      </c>
      <c r="P44" s="453" t="s">
        <v>848</v>
      </c>
      <c r="Q44" s="172">
        <v>5</v>
      </c>
      <c r="R44" s="453" t="s">
        <v>848</v>
      </c>
      <c r="S44" s="70">
        <v>2.4</v>
      </c>
      <c r="T44" s="523" t="s">
        <v>848</v>
      </c>
      <c r="U44" s="453" t="s">
        <v>848</v>
      </c>
      <c r="V44" s="172">
        <v>0.15</v>
      </c>
      <c r="W44" s="453" t="s">
        <v>848</v>
      </c>
      <c r="X44" s="514" t="s">
        <v>848</v>
      </c>
      <c r="Y44" s="453" t="s">
        <v>848</v>
      </c>
      <c r="Z44" s="514" t="s">
        <v>848</v>
      </c>
      <c r="AA44" s="453" t="s">
        <v>848</v>
      </c>
      <c r="AB44" s="514" t="s">
        <v>848</v>
      </c>
      <c r="AC44" s="71">
        <v>5.5</v>
      </c>
      <c r="AD44" s="102">
        <v>1</v>
      </c>
      <c r="AE44" s="453" t="s">
        <v>848</v>
      </c>
      <c r="AF44" s="102">
        <v>1.25</v>
      </c>
      <c r="AG44" s="453" t="s">
        <v>848</v>
      </c>
    </row>
    <row r="45" spans="1:33" x14ac:dyDescent="0.2">
      <c r="A45" s="792"/>
      <c r="B45" s="770" t="s">
        <v>326</v>
      </c>
      <c r="C45" s="771"/>
      <c r="D45" s="514" t="s">
        <v>848</v>
      </c>
      <c r="E45" s="453" t="s">
        <v>848</v>
      </c>
      <c r="F45" s="172">
        <v>1.8</v>
      </c>
      <c r="G45" s="71">
        <v>2</v>
      </c>
      <c r="H45" s="172">
        <v>0</v>
      </c>
      <c r="I45" s="71">
        <v>359.8</v>
      </c>
      <c r="J45" s="70">
        <v>3.6</v>
      </c>
      <c r="K45" s="172">
        <v>10.31</v>
      </c>
      <c r="L45" s="71">
        <v>9.68</v>
      </c>
      <c r="M45" s="172">
        <v>5.5</v>
      </c>
      <c r="N45" s="71">
        <v>9.67</v>
      </c>
      <c r="O45" s="172">
        <v>2.2000000000000002</v>
      </c>
      <c r="P45" s="453" t="s">
        <v>848</v>
      </c>
      <c r="Q45" s="172">
        <v>3.84</v>
      </c>
      <c r="R45" s="453" t="s">
        <v>848</v>
      </c>
      <c r="S45" s="70">
        <v>4.38</v>
      </c>
      <c r="T45" s="172">
        <v>10.78</v>
      </c>
      <c r="U45" s="453" t="s">
        <v>848</v>
      </c>
      <c r="V45" s="172">
        <v>10.62</v>
      </c>
      <c r="W45" s="453" t="s">
        <v>848</v>
      </c>
      <c r="X45" s="102">
        <v>6.9</v>
      </c>
      <c r="Y45" s="453" t="s">
        <v>848</v>
      </c>
      <c r="Z45" s="102">
        <v>35.9</v>
      </c>
      <c r="AA45" s="71">
        <v>147.88</v>
      </c>
      <c r="AB45" s="102">
        <v>30.9</v>
      </c>
      <c r="AC45" s="71">
        <v>3.1</v>
      </c>
      <c r="AD45" s="102">
        <v>30.54</v>
      </c>
      <c r="AE45" s="453" t="s">
        <v>848</v>
      </c>
      <c r="AF45" s="102">
        <v>6.42</v>
      </c>
      <c r="AG45" s="71">
        <v>2.75</v>
      </c>
    </row>
    <row r="46" spans="1:33" ht="13.5" thickBot="1" x14ac:dyDescent="0.25">
      <c r="A46" s="793"/>
      <c r="B46" s="602" t="s">
        <v>330</v>
      </c>
      <c r="C46" s="603"/>
      <c r="D46" s="514" t="s">
        <v>848</v>
      </c>
      <c r="E46" s="453" t="s">
        <v>848</v>
      </c>
      <c r="F46" s="175">
        <v>36.6</v>
      </c>
      <c r="G46" s="174">
        <v>33.1</v>
      </c>
      <c r="H46" s="175">
        <v>30.85</v>
      </c>
      <c r="I46" s="174">
        <v>58.32</v>
      </c>
      <c r="J46" s="173">
        <v>28.85</v>
      </c>
      <c r="K46" s="175">
        <v>10.15</v>
      </c>
      <c r="L46" s="174">
        <v>233.67</v>
      </c>
      <c r="M46" s="175">
        <v>1.08</v>
      </c>
      <c r="N46" s="174">
        <v>135.94999999999999</v>
      </c>
      <c r="O46" s="175">
        <v>12.33</v>
      </c>
      <c r="P46" s="174">
        <v>385.17</v>
      </c>
      <c r="Q46" s="175">
        <v>60.41</v>
      </c>
      <c r="R46" s="174">
        <v>238.99</v>
      </c>
      <c r="S46" s="173">
        <v>3.05</v>
      </c>
      <c r="T46" s="175">
        <v>9.82</v>
      </c>
      <c r="U46" s="174">
        <v>172.28</v>
      </c>
      <c r="V46" s="175">
        <v>6.35</v>
      </c>
      <c r="W46" s="174">
        <v>132.16</v>
      </c>
      <c r="X46" s="514" t="s">
        <v>848</v>
      </c>
      <c r="Y46" s="174">
        <v>373.9</v>
      </c>
      <c r="Z46" s="237">
        <v>0</v>
      </c>
      <c r="AA46" s="174">
        <v>229.25</v>
      </c>
      <c r="AB46" s="237">
        <v>16.45</v>
      </c>
      <c r="AC46" s="174">
        <v>162.41</v>
      </c>
      <c r="AD46" s="237">
        <v>14.87</v>
      </c>
      <c r="AE46" s="174">
        <v>85.52</v>
      </c>
      <c r="AF46" s="237">
        <v>19.079999999999998</v>
      </c>
      <c r="AG46" s="174">
        <v>267.29000000000002</v>
      </c>
    </row>
    <row r="47" spans="1:33" ht="14.25" thickTop="1" thickBot="1" x14ac:dyDescent="0.25">
      <c r="A47" s="761" t="s">
        <v>331</v>
      </c>
      <c r="B47" s="762"/>
      <c r="C47" s="763"/>
      <c r="D47" s="249">
        <f t="shared" ref="D47:Y47" si="9">SUM(D42:D46)</f>
        <v>0</v>
      </c>
      <c r="E47" s="251">
        <f t="shared" si="9"/>
        <v>0</v>
      </c>
      <c r="F47" s="250">
        <f t="shared" si="9"/>
        <v>38.4</v>
      </c>
      <c r="G47" s="251">
        <f t="shared" si="9"/>
        <v>105.64000000000001</v>
      </c>
      <c r="H47" s="250">
        <f t="shared" si="9"/>
        <v>30.85</v>
      </c>
      <c r="I47" s="251">
        <f t="shared" si="9"/>
        <v>418.12</v>
      </c>
      <c r="J47" s="257">
        <f t="shared" si="9"/>
        <v>32.450000000000003</v>
      </c>
      <c r="K47" s="250">
        <f t="shared" si="9"/>
        <v>20.46</v>
      </c>
      <c r="L47" s="251">
        <f t="shared" si="9"/>
        <v>243.35</v>
      </c>
      <c r="M47" s="250">
        <f t="shared" si="9"/>
        <v>6.58</v>
      </c>
      <c r="N47" s="251">
        <f t="shared" si="9"/>
        <v>145.61999999999998</v>
      </c>
      <c r="O47" s="250">
        <f t="shared" si="9"/>
        <v>14.530000000000001</v>
      </c>
      <c r="P47" s="251">
        <f t="shared" si="9"/>
        <v>390.77000000000004</v>
      </c>
      <c r="Q47" s="250">
        <f t="shared" si="9"/>
        <v>73.509999999999991</v>
      </c>
      <c r="R47" s="251">
        <f t="shared" si="9"/>
        <v>238.99</v>
      </c>
      <c r="S47" s="257">
        <f t="shared" si="9"/>
        <v>12.120000000000001</v>
      </c>
      <c r="T47" s="250">
        <f t="shared" si="9"/>
        <v>20.6</v>
      </c>
      <c r="U47" s="251">
        <f t="shared" si="9"/>
        <v>172.28</v>
      </c>
      <c r="V47" s="250">
        <f t="shared" si="9"/>
        <v>17.119999999999997</v>
      </c>
      <c r="W47" s="251">
        <f t="shared" si="9"/>
        <v>132.16</v>
      </c>
      <c r="X47" s="249">
        <f t="shared" si="9"/>
        <v>6.9</v>
      </c>
      <c r="Y47" s="251">
        <f t="shared" si="9"/>
        <v>373.9</v>
      </c>
      <c r="Z47" s="249">
        <f t="shared" ref="Z47:AE47" si="10">SUM(Z42:Z46)</f>
        <v>35.9</v>
      </c>
      <c r="AA47" s="251">
        <f t="shared" si="10"/>
        <v>377.13</v>
      </c>
      <c r="AB47" s="249">
        <f t="shared" si="10"/>
        <v>47.349999999999994</v>
      </c>
      <c r="AC47" s="251">
        <f t="shared" si="10"/>
        <v>171.01</v>
      </c>
      <c r="AD47" s="249">
        <f t="shared" si="10"/>
        <v>47.41</v>
      </c>
      <c r="AE47" s="251">
        <f t="shared" si="10"/>
        <v>86.429999999999993</v>
      </c>
      <c r="AF47" s="249">
        <f t="shared" ref="AF47:AG47" si="11">SUM(AF42:AF46)</f>
        <v>28</v>
      </c>
      <c r="AG47" s="251">
        <f t="shared" si="11"/>
        <v>270.04000000000002</v>
      </c>
    </row>
    <row r="48" spans="1:33" x14ac:dyDescent="0.2">
      <c r="A48" s="604" t="s">
        <v>332</v>
      </c>
      <c r="B48" s="605" t="s">
        <v>333</v>
      </c>
      <c r="C48" s="606"/>
      <c r="D48" s="514" t="s">
        <v>848</v>
      </c>
      <c r="E48" s="453" t="s">
        <v>848</v>
      </c>
      <c r="F48" s="523" t="s">
        <v>848</v>
      </c>
      <c r="G48" s="453" t="s">
        <v>848</v>
      </c>
      <c r="H48" s="514" t="s">
        <v>848</v>
      </c>
      <c r="I48" s="453" t="s">
        <v>848</v>
      </c>
      <c r="J48" s="452" t="s">
        <v>848</v>
      </c>
      <c r="K48" s="514" t="s">
        <v>848</v>
      </c>
      <c r="L48" s="453" t="s">
        <v>848</v>
      </c>
      <c r="M48" s="514" t="s">
        <v>848</v>
      </c>
      <c r="N48" s="453" t="s">
        <v>848</v>
      </c>
      <c r="O48" s="514" t="s">
        <v>848</v>
      </c>
      <c r="P48" s="453" t="s">
        <v>848</v>
      </c>
      <c r="Q48" s="523" t="s">
        <v>848</v>
      </c>
      <c r="R48" s="453" t="s">
        <v>848</v>
      </c>
      <c r="S48" s="452" t="s">
        <v>848</v>
      </c>
      <c r="T48" s="523" t="s">
        <v>848</v>
      </c>
      <c r="U48" s="170">
        <v>52.27</v>
      </c>
      <c r="V48" s="523" t="s">
        <v>848</v>
      </c>
      <c r="W48" s="453" t="s">
        <v>848</v>
      </c>
      <c r="X48" s="514" t="s">
        <v>848</v>
      </c>
      <c r="Y48" s="453" t="s">
        <v>848</v>
      </c>
      <c r="Z48" s="514" t="s">
        <v>848</v>
      </c>
      <c r="AA48" s="453" t="s">
        <v>848</v>
      </c>
      <c r="AB48" s="514" t="s">
        <v>848</v>
      </c>
      <c r="AC48" s="453" t="s">
        <v>848</v>
      </c>
      <c r="AD48" s="514" t="s">
        <v>848</v>
      </c>
      <c r="AE48" s="453" t="s">
        <v>848</v>
      </c>
      <c r="AF48" s="514" t="s">
        <v>848</v>
      </c>
      <c r="AG48" s="453" t="s">
        <v>848</v>
      </c>
    </row>
    <row r="49" spans="1:36" x14ac:dyDescent="0.2">
      <c r="A49" s="659"/>
      <c r="B49" s="576" t="s">
        <v>334</v>
      </c>
      <c r="C49" s="631"/>
      <c r="D49" s="514" t="s">
        <v>848</v>
      </c>
      <c r="E49" s="453" t="s">
        <v>848</v>
      </c>
      <c r="F49" s="523" t="s">
        <v>848</v>
      </c>
      <c r="G49" s="453" t="s">
        <v>848</v>
      </c>
      <c r="H49" s="514" t="s">
        <v>848</v>
      </c>
      <c r="I49" s="453" t="s">
        <v>848</v>
      </c>
      <c r="J49" s="452" t="s">
        <v>848</v>
      </c>
      <c r="K49" s="514" t="s">
        <v>848</v>
      </c>
      <c r="L49" s="453" t="s">
        <v>848</v>
      </c>
      <c r="M49" s="514" t="s">
        <v>848</v>
      </c>
      <c r="N49" s="453" t="s">
        <v>848</v>
      </c>
      <c r="O49" s="514" t="s">
        <v>848</v>
      </c>
      <c r="P49" s="453" t="s">
        <v>848</v>
      </c>
      <c r="Q49" s="523" t="s">
        <v>848</v>
      </c>
      <c r="R49" s="453" t="s">
        <v>848</v>
      </c>
      <c r="S49" s="452" t="s">
        <v>848</v>
      </c>
      <c r="T49" s="523" t="s">
        <v>848</v>
      </c>
      <c r="U49" s="71">
        <v>15</v>
      </c>
      <c r="V49" s="523" t="s">
        <v>848</v>
      </c>
      <c r="W49" s="453" t="s">
        <v>848</v>
      </c>
      <c r="X49" s="514" t="s">
        <v>848</v>
      </c>
      <c r="Y49" s="453" t="s">
        <v>848</v>
      </c>
      <c r="Z49" s="514" t="s">
        <v>848</v>
      </c>
      <c r="AA49" s="453" t="s">
        <v>848</v>
      </c>
      <c r="AB49" s="514" t="s">
        <v>848</v>
      </c>
      <c r="AC49" s="453" t="s">
        <v>848</v>
      </c>
      <c r="AD49" s="514" t="s">
        <v>848</v>
      </c>
      <c r="AE49" s="453" t="s">
        <v>848</v>
      </c>
      <c r="AF49" s="514" t="s">
        <v>848</v>
      </c>
      <c r="AG49" s="453" t="s">
        <v>848</v>
      </c>
    </row>
    <row r="50" spans="1:36" x14ac:dyDescent="0.2">
      <c r="A50" s="659"/>
      <c r="B50" s="576" t="s">
        <v>335</v>
      </c>
      <c r="C50" s="631"/>
      <c r="D50" s="514" t="s">
        <v>848</v>
      </c>
      <c r="E50" s="453" t="s">
        <v>848</v>
      </c>
      <c r="F50" s="523" t="s">
        <v>848</v>
      </c>
      <c r="G50" s="453" t="s">
        <v>848</v>
      </c>
      <c r="H50" s="514" t="s">
        <v>848</v>
      </c>
      <c r="I50" s="453" t="s">
        <v>848</v>
      </c>
      <c r="J50" s="452" t="s">
        <v>848</v>
      </c>
      <c r="K50" s="514" t="s">
        <v>848</v>
      </c>
      <c r="L50" s="453" t="s">
        <v>848</v>
      </c>
      <c r="M50" s="514" t="s">
        <v>848</v>
      </c>
      <c r="N50" s="453" t="s">
        <v>848</v>
      </c>
      <c r="O50" s="514" t="s">
        <v>848</v>
      </c>
      <c r="P50" s="453" t="s">
        <v>848</v>
      </c>
      <c r="Q50" s="523" t="s">
        <v>848</v>
      </c>
      <c r="R50" s="453" t="s">
        <v>848</v>
      </c>
      <c r="S50" s="452" t="s">
        <v>848</v>
      </c>
      <c r="T50" s="523" t="s">
        <v>848</v>
      </c>
      <c r="U50" s="71">
        <v>6.7</v>
      </c>
      <c r="V50" s="523" t="s">
        <v>848</v>
      </c>
      <c r="W50" s="453" t="s">
        <v>848</v>
      </c>
      <c r="X50" s="514" t="s">
        <v>848</v>
      </c>
      <c r="Y50" s="453" t="s">
        <v>848</v>
      </c>
      <c r="Z50" s="514" t="s">
        <v>848</v>
      </c>
      <c r="AA50" s="453" t="s">
        <v>848</v>
      </c>
      <c r="AB50" s="514" t="s">
        <v>848</v>
      </c>
      <c r="AC50" s="453" t="s">
        <v>848</v>
      </c>
      <c r="AD50" s="514" t="s">
        <v>848</v>
      </c>
      <c r="AE50" s="453" t="s">
        <v>848</v>
      </c>
      <c r="AF50" s="514" t="s">
        <v>848</v>
      </c>
      <c r="AG50" s="453" t="s">
        <v>848</v>
      </c>
    </row>
    <row r="51" spans="1:36" ht="13.5" thickBot="1" x14ac:dyDescent="0.25">
      <c r="A51" s="600"/>
      <c r="B51" s="602" t="s">
        <v>336</v>
      </c>
      <c r="C51" s="603"/>
      <c r="D51" s="514" t="s">
        <v>848</v>
      </c>
      <c r="E51" s="453" t="s">
        <v>848</v>
      </c>
      <c r="F51" s="523" t="s">
        <v>848</v>
      </c>
      <c r="G51" s="453" t="s">
        <v>848</v>
      </c>
      <c r="H51" s="514" t="s">
        <v>848</v>
      </c>
      <c r="I51" s="453" t="s">
        <v>848</v>
      </c>
      <c r="J51" s="452" t="s">
        <v>848</v>
      </c>
      <c r="K51" s="514" t="s">
        <v>848</v>
      </c>
      <c r="L51" s="453" t="s">
        <v>848</v>
      </c>
      <c r="M51" s="514" t="s">
        <v>848</v>
      </c>
      <c r="N51" s="453" t="s">
        <v>848</v>
      </c>
      <c r="O51" s="514" t="s">
        <v>848</v>
      </c>
      <c r="P51" s="453" t="s">
        <v>848</v>
      </c>
      <c r="Q51" s="523" t="s">
        <v>848</v>
      </c>
      <c r="R51" s="453" t="s">
        <v>848</v>
      </c>
      <c r="S51" s="452" t="s">
        <v>848</v>
      </c>
      <c r="T51" s="523" t="s">
        <v>848</v>
      </c>
      <c r="U51" s="174">
        <v>8.3000000000000007</v>
      </c>
      <c r="V51" s="523" t="s">
        <v>848</v>
      </c>
      <c r="W51" s="453" t="s">
        <v>848</v>
      </c>
      <c r="X51" s="514" t="s">
        <v>848</v>
      </c>
      <c r="Y51" s="453" t="s">
        <v>848</v>
      </c>
      <c r="Z51" s="514" t="s">
        <v>848</v>
      </c>
      <c r="AA51" s="453" t="s">
        <v>848</v>
      </c>
      <c r="AB51" s="514" t="s">
        <v>848</v>
      </c>
      <c r="AC51" s="453" t="s">
        <v>848</v>
      </c>
      <c r="AD51" s="514" t="s">
        <v>848</v>
      </c>
      <c r="AE51" s="453" t="s">
        <v>848</v>
      </c>
      <c r="AF51" s="514" t="s">
        <v>848</v>
      </c>
      <c r="AG51" s="453" t="s">
        <v>848</v>
      </c>
    </row>
    <row r="52" spans="1:36" ht="14.25" thickTop="1" thickBot="1" x14ac:dyDescent="0.25">
      <c r="A52" s="761" t="s">
        <v>337</v>
      </c>
      <c r="B52" s="762"/>
      <c r="C52" s="763"/>
      <c r="D52" s="249">
        <f t="shared" ref="D52:Y52" si="12">SUM(D48:D51)</f>
        <v>0</v>
      </c>
      <c r="E52" s="251">
        <f t="shared" si="12"/>
        <v>0</v>
      </c>
      <c r="F52" s="250">
        <f t="shared" si="12"/>
        <v>0</v>
      </c>
      <c r="G52" s="251">
        <f t="shared" si="12"/>
        <v>0</v>
      </c>
      <c r="H52" s="250">
        <f t="shared" si="12"/>
        <v>0</v>
      </c>
      <c r="I52" s="251">
        <f t="shared" si="12"/>
        <v>0</v>
      </c>
      <c r="J52" s="257">
        <f t="shared" si="12"/>
        <v>0</v>
      </c>
      <c r="K52" s="250">
        <f t="shared" si="12"/>
        <v>0</v>
      </c>
      <c r="L52" s="251">
        <f t="shared" si="12"/>
        <v>0</v>
      </c>
      <c r="M52" s="250">
        <f t="shared" si="12"/>
        <v>0</v>
      </c>
      <c r="N52" s="251">
        <f t="shared" si="12"/>
        <v>0</v>
      </c>
      <c r="O52" s="250">
        <f t="shared" si="12"/>
        <v>0</v>
      </c>
      <c r="P52" s="251">
        <f t="shared" si="12"/>
        <v>0</v>
      </c>
      <c r="Q52" s="250">
        <f t="shared" si="12"/>
        <v>0</v>
      </c>
      <c r="R52" s="251">
        <f t="shared" si="12"/>
        <v>0</v>
      </c>
      <c r="S52" s="257">
        <f t="shared" si="12"/>
        <v>0</v>
      </c>
      <c r="T52" s="250">
        <f t="shared" si="12"/>
        <v>0</v>
      </c>
      <c r="U52" s="251">
        <f t="shared" si="12"/>
        <v>82.27000000000001</v>
      </c>
      <c r="V52" s="250">
        <f t="shared" si="12"/>
        <v>0</v>
      </c>
      <c r="W52" s="251">
        <f t="shared" si="12"/>
        <v>0</v>
      </c>
      <c r="X52" s="249">
        <f t="shared" si="12"/>
        <v>0</v>
      </c>
      <c r="Y52" s="251">
        <f t="shared" si="12"/>
        <v>0</v>
      </c>
      <c r="Z52" s="249">
        <f t="shared" ref="Z52:AE52" si="13">SUM(Z48:Z51)</f>
        <v>0</v>
      </c>
      <c r="AA52" s="251">
        <f t="shared" si="13"/>
        <v>0</v>
      </c>
      <c r="AB52" s="249">
        <f t="shared" si="13"/>
        <v>0</v>
      </c>
      <c r="AC52" s="251">
        <f t="shared" si="13"/>
        <v>0</v>
      </c>
      <c r="AD52" s="249">
        <f t="shared" si="13"/>
        <v>0</v>
      </c>
      <c r="AE52" s="251">
        <f t="shared" si="13"/>
        <v>0</v>
      </c>
      <c r="AF52" s="249">
        <f t="shared" ref="AF52:AG52" si="14">SUM(AF48:AF51)</f>
        <v>0</v>
      </c>
      <c r="AG52" s="251">
        <f t="shared" si="14"/>
        <v>0</v>
      </c>
    </row>
    <row r="53" spans="1:36" x14ac:dyDescent="0.2">
      <c r="A53" s="767" t="s">
        <v>338</v>
      </c>
      <c r="B53" s="772" t="s">
        <v>339</v>
      </c>
      <c r="C53" s="773"/>
      <c r="D53" s="514" t="s">
        <v>848</v>
      </c>
      <c r="E53" s="453" t="s">
        <v>848</v>
      </c>
      <c r="F53" s="523" t="s">
        <v>848</v>
      </c>
      <c r="G53" s="453" t="s">
        <v>848</v>
      </c>
      <c r="H53" s="514" t="s">
        <v>848</v>
      </c>
      <c r="I53" s="453" t="s">
        <v>848</v>
      </c>
      <c r="J53" s="452" t="s">
        <v>848</v>
      </c>
      <c r="K53" s="514" t="s">
        <v>848</v>
      </c>
      <c r="L53" s="453" t="s">
        <v>848</v>
      </c>
      <c r="M53" s="514" t="s">
        <v>848</v>
      </c>
      <c r="N53" s="453" t="s">
        <v>848</v>
      </c>
      <c r="O53" s="514" t="s">
        <v>848</v>
      </c>
      <c r="P53" s="453" t="s">
        <v>848</v>
      </c>
      <c r="Q53" s="523" t="s">
        <v>848</v>
      </c>
      <c r="R53" s="453" t="s">
        <v>848</v>
      </c>
      <c r="S53" s="452" t="s">
        <v>848</v>
      </c>
      <c r="T53" s="177">
        <v>0.73</v>
      </c>
      <c r="U53" s="453" t="s">
        <v>848</v>
      </c>
      <c r="V53" s="177">
        <v>1.76</v>
      </c>
      <c r="W53" s="453" t="s">
        <v>848</v>
      </c>
      <c r="X53" s="514" t="s">
        <v>848</v>
      </c>
      <c r="Y53" s="453" t="s">
        <v>848</v>
      </c>
      <c r="Z53" s="514" t="s">
        <v>848</v>
      </c>
      <c r="AA53" s="453" t="s">
        <v>848</v>
      </c>
      <c r="AB53" s="108">
        <v>1.67</v>
      </c>
      <c r="AC53" s="453" t="s">
        <v>848</v>
      </c>
      <c r="AD53" s="108">
        <v>1</v>
      </c>
      <c r="AE53" s="453" t="s">
        <v>848</v>
      </c>
      <c r="AF53" s="514" t="s">
        <v>848</v>
      </c>
      <c r="AG53" s="453" t="s">
        <v>848</v>
      </c>
    </row>
    <row r="54" spans="1:36" x14ac:dyDescent="0.2">
      <c r="A54" s="768"/>
      <c r="B54" s="798" t="s">
        <v>340</v>
      </c>
      <c r="C54" s="799"/>
      <c r="D54" s="514" t="s">
        <v>848</v>
      </c>
      <c r="E54" s="453" t="s">
        <v>848</v>
      </c>
      <c r="F54" s="523" t="s">
        <v>848</v>
      </c>
      <c r="G54" s="453" t="s">
        <v>848</v>
      </c>
      <c r="H54" s="514" t="s">
        <v>848</v>
      </c>
      <c r="I54" s="453" t="s">
        <v>848</v>
      </c>
      <c r="J54" s="452" t="s">
        <v>848</v>
      </c>
      <c r="K54" s="514" t="s">
        <v>848</v>
      </c>
      <c r="L54" s="453" t="s">
        <v>848</v>
      </c>
      <c r="M54" s="514" t="s">
        <v>848</v>
      </c>
      <c r="N54" s="453" t="s">
        <v>848</v>
      </c>
      <c r="O54" s="514" t="s">
        <v>848</v>
      </c>
      <c r="P54" s="453" t="s">
        <v>848</v>
      </c>
      <c r="Q54" s="523" t="s">
        <v>848</v>
      </c>
      <c r="R54" s="453" t="s">
        <v>848</v>
      </c>
      <c r="S54" s="452" t="s">
        <v>848</v>
      </c>
      <c r="T54" s="177">
        <v>1.78</v>
      </c>
      <c r="U54" s="453" t="s">
        <v>848</v>
      </c>
      <c r="V54" s="177">
        <v>2.2000000000000002</v>
      </c>
      <c r="W54" s="453" t="s">
        <v>848</v>
      </c>
      <c r="X54" s="514" t="s">
        <v>848</v>
      </c>
      <c r="Y54" s="453" t="s">
        <v>848</v>
      </c>
      <c r="Z54" s="514" t="s">
        <v>848</v>
      </c>
      <c r="AA54" s="453" t="s">
        <v>848</v>
      </c>
      <c r="AB54" s="108">
        <v>1.5</v>
      </c>
      <c r="AC54" s="453" t="s">
        <v>848</v>
      </c>
      <c r="AD54" s="108">
        <v>3</v>
      </c>
      <c r="AE54" s="453" t="s">
        <v>848</v>
      </c>
      <c r="AF54" s="514" t="s">
        <v>848</v>
      </c>
      <c r="AG54" s="453" t="s">
        <v>848</v>
      </c>
    </row>
    <row r="55" spans="1:36" x14ac:dyDescent="0.2">
      <c r="A55" s="768"/>
      <c r="B55" s="772" t="s">
        <v>341</v>
      </c>
      <c r="C55" s="773"/>
      <c r="D55" s="514" t="s">
        <v>848</v>
      </c>
      <c r="E55" s="453" t="s">
        <v>848</v>
      </c>
      <c r="F55" s="523" t="s">
        <v>848</v>
      </c>
      <c r="G55" s="453" t="s">
        <v>848</v>
      </c>
      <c r="H55" s="514" t="s">
        <v>848</v>
      </c>
      <c r="I55" s="453" t="s">
        <v>848</v>
      </c>
      <c r="J55" s="452" t="s">
        <v>848</v>
      </c>
      <c r="K55" s="514" t="s">
        <v>848</v>
      </c>
      <c r="L55" s="453" t="s">
        <v>848</v>
      </c>
      <c r="M55" s="514" t="s">
        <v>848</v>
      </c>
      <c r="N55" s="453" t="s">
        <v>848</v>
      </c>
      <c r="O55" s="514" t="s">
        <v>848</v>
      </c>
      <c r="P55" s="453" t="s">
        <v>848</v>
      </c>
      <c r="Q55" s="523" t="s">
        <v>848</v>
      </c>
      <c r="R55" s="453" t="s">
        <v>848</v>
      </c>
      <c r="S55" s="452" t="s">
        <v>848</v>
      </c>
      <c r="T55" s="177">
        <v>0.08</v>
      </c>
      <c r="U55" s="453" t="s">
        <v>848</v>
      </c>
      <c r="V55" s="177">
        <v>0.05</v>
      </c>
      <c r="W55" s="453" t="s">
        <v>848</v>
      </c>
      <c r="X55" s="514" t="s">
        <v>848</v>
      </c>
      <c r="Y55" s="453" t="s">
        <v>848</v>
      </c>
      <c r="Z55" s="514" t="s">
        <v>848</v>
      </c>
      <c r="AA55" s="453" t="s">
        <v>848</v>
      </c>
      <c r="AB55" s="514" t="s">
        <v>848</v>
      </c>
      <c r="AC55" s="453" t="s">
        <v>848</v>
      </c>
      <c r="AD55" s="514" t="s">
        <v>848</v>
      </c>
      <c r="AE55" s="453" t="s">
        <v>848</v>
      </c>
      <c r="AF55" s="514" t="s">
        <v>848</v>
      </c>
      <c r="AG55" s="453" t="s">
        <v>848</v>
      </c>
    </row>
    <row r="56" spans="1:36" x14ac:dyDescent="0.2">
      <c r="A56" s="768"/>
      <c r="B56" s="577" t="s">
        <v>342</v>
      </c>
      <c r="C56" s="662"/>
      <c r="D56" s="514" t="s">
        <v>848</v>
      </c>
      <c r="E56" s="453" t="s">
        <v>848</v>
      </c>
      <c r="F56" s="523" t="s">
        <v>848</v>
      </c>
      <c r="G56" s="453" t="s">
        <v>848</v>
      </c>
      <c r="H56" s="514" t="s">
        <v>848</v>
      </c>
      <c r="I56" s="453" t="s">
        <v>848</v>
      </c>
      <c r="J56" s="452" t="s">
        <v>848</v>
      </c>
      <c r="K56" s="514" t="s">
        <v>848</v>
      </c>
      <c r="L56" s="453" t="s">
        <v>848</v>
      </c>
      <c r="M56" s="514" t="s">
        <v>848</v>
      </c>
      <c r="N56" s="453" t="s">
        <v>848</v>
      </c>
      <c r="O56" s="514" t="s">
        <v>848</v>
      </c>
      <c r="P56" s="453" t="s">
        <v>848</v>
      </c>
      <c r="Q56" s="523" t="s">
        <v>848</v>
      </c>
      <c r="R56" s="453" t="s">
        <v>848</v>
      </c>
      <c r="S56" s="452" t="s">
        <v>848</v>
      </c>
      <c r="T56" s="177">
        <v>0.11</v>
      </c>
      <c r="U56" s="453" t="s">
        <v>848</v>
      </c>
      <c r="V56" s="523" t="s">
        <v>848</v>
      </c>
      <c r="W56" s="453" t="s">
        <v>848</v>
      </c>
      <c r="X56" s="514" t="s">
        <v>848</v>
      </c>
      <c r="Y56" s="453" t="s">
        <v>848</v>
      </c>
      <c r="Z56" s="514" t="s">
        <v>848</v>
      </c>
      <c r="AA56" s="453" t="s">
        <v>848</v>
      </c>
      <c r="AB56" s="514" t="s">
        <v>848</v>
      </c>
      <c r="AC56" s="453" t="s">
        <v>848</v>
      </c>
      <c r="AD56" s="514" t="s">
        <v>848</v>
      </c>
      <c r="AE56" s="453" t="s">
        <v>848</v>
      </c>
      <c r="AF56" s="514" t="s">
        <v>848</v>
      </c>
      <c r="AG56" s="453" t="s">
        <v>848</v>
      </c>
    </row>
    <row r="57" spans="1:36" ht="13.5" thickBot="1" x14ac:dyDescent="0.25">
      <c r="A57" s="769"/>
      <c r="B57" s="602" t="s">
        <v>338</v>
      </c>
      <c r="C57" s="603"/>
      <c r="D57" s="514" t="s">
        <v>848</v>
      </c>
      <c r="E57" s="453" t="s">
        <v>848</v>
      </c>
      <c r="F57" s="523" t="s">
        <v>848</v>
      </c>
      <c r="G57" s="453" t="s">
        <v>848</v>
      </c>
      <c r="H57" s="514" t="s">
        <v>848</v>
      </c>
      <c r="I57" s="453" t="s">
        <v>848</v>
      </c>
      <c r="J57" s="452" t="s">
        <v>848</v>
      </c>
      <c r="K57" s="514" t="s">
        <v>848</v>
      </c>
      <c r="L57" s="453" t="s">
        <v>848</v>
      </c>
      <c r="M57" s="514" t="s">
        <v>848</v>
      </c>
      <c r="N57" s="453" t="s">
        <v>848</v>
      </c>
      <c r="O57" s="514" t="s">
        <v>848</v>
      </c>
      <c r="P57" s="453" t="s">
        <v>848</v>
      </c>
      <c r="Q57" s="523" t="s">
        <v>848</v>
      </c>
      <c r="R57" s="453" t="s">
        <v>848</v>
      </c>
      <c r="S57" s="452" t="s">
        <v>848</v>
      </c>
      <c r="T57" s="175">
        <v>1.48</v>
      </c>
      <c r="U57" s="174">
        <v>1.9</v>
      </c>
      <c r="V57" s="523" t="s">
        <v>848</v>
      </c>
      <c r="W57" s="453" t="s">
        <v>848</v>
      </c>
      <c r="X57" s="514" t="s">
        <v>848</v>
      </c>
      <c r="Y57" s="453" t="s">
        <v>848</v>
      </c>
      <c r="Z57" s="514" t="s">
        <v>848</v>
      </c>
      <c r="AA57" s="453" t="s">
        <v>848</v>
      </c>
      <c r="AB57" s="514" t="s">
        <v>848</v>
      </c>
      <c r="AC57" s="453" t="s">
        <v>848</v>
      </c>
      <c r="AD57" s="237">
        <v>5</v>
      </c>
      <c r="AE57" s="453" t="s">
        <v>848</v>
      </c>
      <c r="AF57" s="237">
        <v>3.33</v>
      </c>
      <c r="AG57" s="174">
        <v>2.87</v>
      </c>
    </row>
    <row r="58" spans="1:36" ht="14.25" thickTop="1" thickBot="1" x14ac:dyDescent="0.25">
      <c r="A58" s="774" t="s">
        <v>343</v>
      </c>
      <c r="B58" s="775"/>
      <c r="C58" s="776"/>
      <c r="D58" s="248">
        <f t="shared" ref="D58:Y58" si="15">SUM(D53:D57)</f>
        <v>0</v>
      </c>
      <c r="E58" s="195">
        <f t="shared" si="15"/>
        <v>0</v>
      </c>
      <c r="F58" s="196">
        <f t="shared" si="15"/>
        <v>0</v>
      </c>
      <c r="G58" s="195">
        <f t="shared" si="15"/>
        <v>0</v>
      </c>
      <c r="H58" s="248">
        <f t="shared" si="15"/>
        <v>0</v>
      </c>
      <c r="I58" s="195">
        <f t="shared" si="15"/>
        <v>0</v>
      </c>
      <c r="J58" s="194">
        <f t="shared" si="15"/>
        <v>0</v>
      </c>
      <c r="K58" s="248">
        <f t="shared" si="15"/>
        <v>0</v>
      </c>
      <c r="L58" s="195">
        <f t="shared" si="15"/>
        <v>0</v>
      </c>
      <c r="M58" s="248">
        <f t="shared" si="15"/>
        <v>0</v>
      </c>
      <c r="N58" s="195">
        <f t="shared" si="15"/>
        <v>0</v>
      </c>
      <c r="O58" s="248">
        <f t="shared" si="15"/>
        <v>0</v>
      </c>
      <c r="P58" s="195">
        <f t="shared" si="15"/>
        <v>0</v>
      </c>
      <c r="Q58" s="196">
        <f t="shared" si="15"/>
        <v>0</v>
      </c>
      <c r="R58" s="195">
        <f t="shared" si="15"/>
        <v>0</v>
      </c>
      <c r="S58" s="194">
        <f t="shared" si="15"/>
        <v>0</v>
      </c>
      <c r="T58" s="196">
        <f t="shared" si="15"/>
        <v>4.18</v>
      </c>
      <c r="U58" s="195">
        <f t="shared" si="15"/>
        <v>1.9</v>
      </c>
      <c r="V58" s="196">
        <f t="shared" si="15"/>
        <v>4.01</v>
      </c>
      <c r="W58" s="195">
        <f t="shared" si="15"/>
        <v>0</v>
      </c>
      <c r="X58" s="248">
        <f t="shared" si="15"/>
        <v>0</v>
      </c>
      <c r="Y58" s="195">
        <f t="shared" si="15"/>
        <v>0</v>
      </c>
      <c r="Z58" s="248">
        <f t="shared" ref="Z58:AE58" si="16">SUM(Z53:Z57)</f>
        <v>0</v>
      </c>
      <c r="AA58" s="195">
        <f t="shared" si="16"/>
        <v>0</v>
      </c>
      <c r="AB58" s="248">
        <f t="shared" si="16"/>
        <v>3.17</v>
      </c>
      <c r="AC58" s="195">
        <f t="shared" si="16"/>
        <v>0</v>
      </c>
      <c r="AD58" s="248">
        <f t="shared" si="16"/>
        <v>9</v>
      </c>
      <c r="AE58" s="195">
        <f t="shared" si="16"/>
        <v>0</v>
      </c>
      <c r="AF58" s="248">
        <f t="shared" ref="AF58:AG58" si="17">SUM(AF53:AF57)</f>
        <v>3.33</v>
      </c>
      <c r="AG58" s="195">
        <f t="shared" si="17"/>
        <v>2.87</v>
      </c>
    </row>
    <row r="59" spans="1:36" ht="13.5" thickBot="1" x14ac:dyDescent="0.25">
      <c r="A59" s="739" t="s">
        <v>837</v>
      </c>
      <c r="B59" s="740"/>
      <c r="C59" s="741"/>
      <c r="D59" s="244">
        <v>112.7</v>
      </c>
      <c r="E59" s="190">
        <v>355</v>
      </c>
      <c r="F59" s="179">
        <v>7.3</v>
      </c>
      <c r="G59" s="453" t="s">
        <v>848</v>
      </c>
      <c r="H59" s="536" t="s">
        <v>848</v>
      </c>
      <c r="I59" s="453" t="s">
        <v>848</v>
      </c>
      <c r="J59" s="452" t="s">
        <v>848</v>
      </c>
      <c r="K59" s="526" t="s">
        <v>848</v>
      </c>
      <c r="L59" s="453" t="s">
        <v>848</v>
      </c>
      <c r="M59" s="536" t="s">
        <v>848</v>
      </c>
      <c r="N59" s="453" t="s">
        <v>848</v>
      </c>
      <c r="O59" s="536" t="s">
        <v>848</v>
      </c>
      <c r="P59" s="453" t="s">
        <v>848</v>
      </c>
      <c r="Q59" s="537" t="s">
        <v>848</v>
      </c>
      <c r="R59" s="453" t="s">
        <v>848</v>
      </c>
      <c r="S59" s="452" t="s">
        <v>848</v>
      </c>
      <c r="T59" s="537" t="s">
        <v>848</v>
      </c>
      <c r="U59" s="453" t="s">
        <v>848</v>
      </c>
      <c r="V59" s="537" t="s">
        <v>848</v>
      </c>
      <c r="W59" s="453" t="s">
        <v>848</v>
      </c>
      <c r="X59" s="526" t="s">
        <v>848</v>
      </c>
      <c r="Y59" s="531" t="s">
        <v>848</v>
      </c>
      <c r="Z59" s="526" t="s">
        <v>848</v>
      </c>
      <c r="AA59" s="531" t="s">
        <v>848</v>
      </c>
      <c r="AB59" s="526" t="s">
        <v>848</v>
      </c>
      <c r="AC59" s="531" t="s">
        <v>848</v>
      </c>
      <c r="AD59" s="526" t="s">
        <v>848</v>
      </c>
      <c r="AE59" s="531" t="s">
        <v>848</v>
      </c>
      <c r="AF59" s="526" t="s">
        <v>848</v>
      </c>
      <c r="AG59" s="453" t="s">
        <v>848</v>
      </c>
    </row>
    <row r="60" spans="1:36" ht="13.5" thickBot="1" x14ac:dyDescent="0.25">
      <c r="A60" s="709" t="s">
        <v>344</v>
      </c>
      <c r="B60" s="710"/>
      <c r="C60" s="711"/>
      <c r="D60" s="350">
        <f t="shared" ref="D60:Y60" si="18">SUM(D35,D38,D41,D47,D52,D58,D59)</f>
        <v>112.7</v>
      </c>
      <c r="E60" s="349">
        <f t="shared" si="18"/>
        <v>355</v>
      </c>
      <c r="F60" s="348">
        <f t="shared" si="18"/>
        <v>45.699999999999996</v>
      </c>
      <c r="G60" s="349">
        <f t="shared" si="18"/>
        <v>105.64000000000001</v>
      </c>
      <c r="H60" s="350">
        <f t="shared" si="18"/>
        <v>30.85</v>
      </c>
      <c r="I60" s="349">
        <f t="shared" si="18"/>
        <v>418.12</v>
      </c>
      <c r="J60" s="746">
        <f t="shared" si="18"/>
        <v>32.450000000000003</v>
      </c>
      <c r="K60" s="348">
        <f t="shared" si="18"/>
        <v>20.46</v>
      </c>
      <c r="L60" s="349">
        <f t="shared" si="18"/>
        <v>243.35</v>
      </c>
      <c r="M60" s="350">
        <f t="shared" si="18"/>
        <v>6.58</v>
      </c>
      <c r="N60" s="349">
        <f t="shared" si="18"/>
        <v>145.61999999999998</v>
      </c>
      <c r="O60" s="350">
        <f t="shared" si="18"/>
        <v>14.530000000000001</v>
      </c>
      <c r="P60" s="349">
        <f t="shared" si="18"/>
        <v>390.77000000000004</v>
      </c>
      <c r="Q60" s="348">
        <f t="shared" si="18"/>
        <v>79.309999999999988</v>
      </c>
      <c r="R60" s="349">
        <f t="shared" si="18"/>
        <v>238.99</v>
      </c>
      <c r="S60" s="746">
        <f t="shared" si="18"/>
        <v>32.22</v>
      </c>
      <c r="T60" s="348">
        <f t="shared" si="18"/>
        <v>49.13</v>
      </c>
      <c r="U60" s="349">
        <f t="shared" si="18"/>
        <v>304.39</v>
      </c>
      <c r="V60" s="348">
        <f t="shared" si="18"/>
        <v>38.599999999999994</v>
      </c>
      <c r="W60" s="349">
        <f t="shared" si="18"/>
        <v>132.16</v>
      </c>
      <c r="X60" s="350">
        <f t="shared" si="18"/>
        <v>6.9</v>
      </c>
      <c r="Y60" s="349">
        <f t="shared" si="18"/>
        <v>373.9</v>
      </c>
      <c r="Z60" s="350">
        <f t="shared" ref="Z60:AE60" si="19">SUM(Z35,Z38,Z41,Z47,Z52,Z58,Z59)</f>
        <v>35.9</v>
      </c>
      <c r="AA60" s="349">
        <f t="shared" si="19"/>
        <v>377.13</v>
      </c>
      <c r="AB60" s="350">
        <f t="shared" si="19"/>
        <v>61.78</v>
      </c>
      <c r="AC60" s="349">
        <f t="shared" si="19"/>
        <v>171.01</v>
      </c>
      <c r="AD60" s="350">
        <f t="shared" si="19"/>
        <v>73.900000000000006</v>
      </c>
      <c r="AE60" s="349">
        <f t="shared" si="19"/>
        <v>86.429999999999993</v>
      </c>
      <c r="AF60" s="350">
        <f t="shared" ref="AF60:AG60" si="20">SUM(AF35,AF38,AF41,AF47,AF52,AF58,AF59)</f>
        <v>47.57</v>
      </c>
      <c r="AG60" s="349">
        <f t="shared" si="20"/>
        <v>272.91000000000003</v>
      </c>
    </row>
    <row r="61" spans="1:36" ht="13.5" thickBot="1" x14ac:dyDescent="0.25">
      <c r="A61" s="712"/>
      <c r="B61" s="713"/>
      <c r="C61" s="714"/>
      <c r="D61" s="796">
        <v>467.7</v>
      </c>
      <c r="E61" s="797"/>
      <c r="F61" s="796">
        <v>151.34</v>
      </c>
      <c r="G61" s="797"/>
      <c r="H61" s="796">
        <v>448.97</v>
      </c>
      <c r="I61" s="797"/>
      <c r="J61" s="747"/>
      <c r="K61" s="796">
        <v>263.81</v>
      </c>
      <c r="L61" s="797"/>
      <c r="M61" s="796">
        <v>152.19999999999999</v>
      </c>
      <c r="N61" s="797"/>
      <c r="O61" s="796">
        <v>405.3</v>
      </c>
      <c r="P61" s="797"/>
      <c r="Q61" s="808">
        <v>318.3</v>
      </c>
      <c r="R61" s="797"/>
      <c r="S61" s="747"/>
      <c r="T61" s="808">
        <v>353.52</v>
      </c>
      <c r="U61" s="797"/>
      <c r="V61" s="808">
        <v>170.76</v>
      </c>
      <c r="W61" s="797"/>
      <c r="X61" s="796">
        <v>380.8</v>
      </c>
      <c r="Y61" s="797"/>
      <c r="Z61" s="796">
        <v>413.03</v>
      </c>
      <c r="AA61" s="797"/>
      <c r="AB61" s="796">
        <v>232.79</v>
      </c>
      <c r="AC61" s="797"/>
      <c r="AD61" s="796">
        <v>160.33000000000001</v>
      </c>
      <c r="AE61" s="797"/>
      <c r="AF61" s="796">
        <v>320.48</v>
      </c>
      <c r="AG61" s="797"/>
    </row>
    <row r="62" spans="1:36" x14ac:dyDescent="0.2">
      <c r="A62" s="50" t="s">
        <v>8</v>
      </c>
      <c r="B62" s="51" t="s">
        <v>9</v>
      </c>
      <c r="C62" s="180" t="s">
        <v>148</v>
      </c>
      <c r="D62" s="51"/>
      <c r="E62" s="106" t="s">
        <v>71</v>
      </c>
      <c r="F62" s="51" t="s">
        <v>83</v>
      </c>
      <c r="H62" s="106" t="s">
        <v>73</v>
      </c>
      <c r="I62" s="51" t="s">
        <v>84</v>
      </c>
    </row>
    <row r="63" spans="1:36" ht="13.5" thickBot="1" x14ac:dyDescent="0.2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row>
    <row r="64" spans="1:36" ht="13.5" thickBot="1" x14ac:dyDescent="0.25">
      <c r="A64" s="595" t="s">
        <v>345</v>
      </c>
      <c r="B64" s="596"/>
      <c r="C64" s="596"/>
      <c r="D64" s="596"/>
      <c r="E64" s="596"/>
      <c r="F64" s="596"/>
      <c r="G64" s="596"/>
      <c r="H64" s="596"/>
      <c r="I64" s="596"/>
      <c r="J64" s="596"/>
      <c r="K64" s="596"/>
      <c r="L64" s="596"/>
      <c r="M64" s="596"/>
      <c r="N64" s="596"/>
      <c r="O64" s="596"/>
      <c r="P64" s="596"/>
      <c r="Q64" s="596"/>
      <c r="R64" s="596"/>
      <c r="S64" s="596"/>
      <c r="T64" s="596"/>
      <c r="U64" s="596"/>
      <c r="V64" s="596"/>
      <c r="W64" s="596"/>
      <c r="X64" s="596"/>
      <c r="Y64" s="596"/>
      <c r="Z64" s="596"/>
      <c r="AA64" s="596"/>
      <c r="AB64" s="596"/>
      <c r="AC64" s="596"/>
      <c r="AD64" s="596"/>
      <c r="AE64" s="596"/>
      <c r="AF64" s="596"/>
      <c r="AG64" s="596"/>
      <c r="AH64" s="596"/>
      <c r="AI64" s="596"/>
      <c r="AJ64" s="597"/>
    </row>
    <row r="65" spans="1:36" ht="13.5" thickBot="1" x14ac:dyDescent="0.25">
      <c r="A65" s="584" t="s">
        <v>23</v>
      </c>
      <c r="B65" s="585"/>
      <c r="C65" s="586"/>
      <c r="D65" s="595" t="s">
        <v>0</v>
      </c>
      <c r="E65" s="596"/>
      <c r="F65" s="596"/>
      <c r="G65" s="596"/>
      <c r="H65" s="596"/>
      <c r="I65" s="596"/>
      <c r="J65" s="596"/>
      <c r="K65" s="596"/>
      <c r="L65" s="596"/>
      <c r="M65" s="596"/>
      <c r="N65" s="596"/>
      <c r="O65" s="596"/>
      <c r="P65" s="596"/>
      <c r="Q65" s="596"/>
      <c r="R65" s="596"/>
      <c r="S65" s="596"/>
      <c r="T65" s="596"/>
      <c r="U65" s="596"/>
      <c r="V65" s="596"/>
      <c r="W65" s="596"/>
      <c r="X65" s="596"/>
      <c r="Y65" s="596"/>
      <c r="Z65" s="596"/>
      <c r="AA65" s="596"/>
      <c r="AB65" s="596"/>
      <c r="AC65" s="596"/>
      <c r="AD65" s="596"/>
      <c r="AE65" s="596"/>
      <c r="AF65" s="596"/>
      <c r="AG65" s="596"/>
      <c r="AH65" s="596"/>
      <c r="AI65" s="596"/>
      <c r="AJ65" s="597"/>
    </row>
    <row r="66" spans="1:36" x14ac:dyDescent="0.2">
      <c r="A66" s="651"/>
      <c r="B66" s="652"/>
      <c r="C66" s="653"/>
      <c r="D66" s="132">
        <v>1998</v>
      </c>
      <c r="E66" s="621">
        <v>1999</v>
      </c>
      <c r="F66" s="620"/>
      <c r="G66" s="621">
        <v>2000</v>
      </c>
      <c r="H66" s="620"/>
      <c r="I66" s="621">
        <v>2001</v>
      </c>
      <c r="J66" s="620"/>
      <c r="K66" s="621">
        <v>2002</v>
      </c>
      <c r="L66" s="620"/>
      <c r="M66" s="132">
        <v>2003</v>
      </c>
      <c r="N66" s="621">
        <v>2004</v>
      </c>
      <c r="O66" s="620"/>
      <c r="P66" s="621">
        <v>2005</v>
      </c>
      <c r="Q66" s="620"/>
      <c r="R66" s="621">
        <v>2006</v>
      </c>
      <c r="S66" s="620"/>
      <c r="T66" s="621">
        <v>2007</v>
      </c>
      <c r="U66" s="620"/>
      <c r="V66" s="340">
        <v>2008</v>
      </c>
      <c r="W66" s="621">
        <v>2009</v>
      </c>
      <c r="X66" s="620"/>
      <c r="Y66" s="621">
        <v>2010</v>
      </c>
      <c r="Z66" s="620"/>
      <c r="AA66" s="621">
        <v>2011</v>
      </c>
      <c r="AB66" s="620"/>
      <c r="AC66" s="621">
        <v>2012</v>
      </c>
      <c r="AD66" s="620"/>
      <c r="AE66" s="621">
        <v>2013</v>
      </c>
      <c r="AF66" s="620"/>
      <c r="AG66" s="621">
        <v>2014</v>
      </c>
      <c r="AH66" s="620"/>
      <c r="AI66" s="621">
        <v>2015</v>
      </c>
      <c r="AJ66" s="620"/>
    </row>
    <row r="67" spans="1:36" ht="13.5" thickBot="1" x14ac:dyDescent="0.25">
      <c r="A67" s="587"/>
      <c r="B67" s="588"/>
      <c r="C67" s="654"/>
      <c r="D67" s="137" t="s">
        <v>64</v>
      </c>
      <c r="E67" s="141" t="s">
        <v>64</v>
      </c>
      <c r="F67" s="139" t="s">
        <v>65</v>
      </c>
      <c r="G67" s="141" t="s">
        <v>64</v>
      </c>
      <c r="H67" s="139" t="s">
        <v>65</v>
      </c>
      <c r="I67" s="141" t="s">
        <v>64</v>
      </c>
      <c r="J67" s="139" t="s">
        <v>65</v>
      </c>
      <c r="K67" s="141" t="s">
        <v>64</v>
      </c>
      <c r="L67" s="139" t="s">
        <v>65</v>
      </c>
      <c r="M67" s="137" t="s">
        <v>64</v>
      </c>
      <c r="N67" s="141" t="s">
        <v>64</v>
      </c>
      <c r="O67" s="139" t="s">
        <v>65</v>
      </c>
      <c r="P67" s="141" t="s">
        <v>64</v>
      </c>
      <c r="Q67" s="139" t="s">
        <v>65</v>
      </c>
      <c r="R67" s="141" t="s">
        <v>64</v>
      </c>
      <c r="S67" s="139" t="s">
        <v>65</v>
      </c>
      <c r="T67" s="141" t="s">
        <v>64</v>
      </c>
      <c r="U67" s="139" t="s">
        <v>65</v>
      </c>
      <c r="V67" s="141" t="s">
        <v>64</v>
      </c>
      <c r="W67" s="141" t="s">
        <v>64</v>
      </c>
      <c r="X67" s="139" t="s">
        <v>65</v>
      </c>
      <c r="Y67" s="141" t="s">
        <v>64</v>
      </c>
      <c r="Z67" s="140" t="s">
        <v>65</v>
      </c>
      <c r="AA67" s="141" t="s">
        <v>64</v>
      </c>
      <c r="AB67" s="140" t="s">
        <v>65</v>
      </c>
      <c r="AC67" s="141" t="s">
        <v>64</v>
      </c>
      <c r="AD67" s="140" t="s">
        <v>65</v>
      </c>
      <c r="AE67" s="141" t="s">
        <v>64</v>
      </c>
      <c r="AF67" s="140" t="s">
        <v>65</v>
      </c>
      <c r="AG67" s="141" t="s">
        <v>64</v>
      </c>
      <c r="AH67" s="140" t="s">
        <v>65</v>
      </c>
      <c r="AI67" s="141" t="s">
        <v>64</v>
      </c>
      <c r="AJ67" s="140" t="s">
        <v>65</v>
      </c>
    </row>
    <row r="68" spans="1:36" x14ac:dyDescent="0.2">
      <c r="A68" s="592" t="s">
        <v>771</v>
      </c>
      <c r="B68" s="593"/>
      <c r="C68" s="601"/>
      <c r="D68" s="437" t="s">
        <v>848</v>
      </c>
      <c r="E68" s="509" t="s">
        <v>848</v>
      </c>
      <c r="F68" s="439" t="s">
        <v>848</v>
      </c>
      <c r="G68" s="509" t="s">
        <v>848</v>
      </c>
      <c r="H68" s="439" t="s">
        <v>848</v>
      </c>
      <c r="I68" s="509" t="s">
        <v>848</v>
      </c>
      <c r="J68" s="439" t="s">
        <v>848</v>
      </c>
      <c r="K68" s="509" t="s">
        <v>848</v>
      </c>
      <c r="L68" s="439" t="s">
        <v>848</v>
      </c>
      <c r="M68" s="436" t="s">
        <v>848</v>
      </c>
      <c r="N68" s="509" t="s">
        <v>848</v>
      </c>
      <c r="O68" s="439" t="s">
        <v>848</v>
      </c>
      <c r="P68" s="509" t="s">
        <v>848</v>
      </c>
      <c r="Q68" s="439" t="s">
        <v>848</v>
      </c>
      <c r="R68" s="509" t="s">
        <v>848</v>
      </c>
      <c r="S68" s="439" t="s">
        <v>848</v>
      </c>
      <c r="T68" s="509" t="s">
        <v>848</v>
      </c>
      <c r="U68" s="439" t="s">
        <v>848</v>
      </c>
      <c r="V68" s="436" t="s">
        <v>848</v>
      </c>
      <c r="W68" s="509" t="s">
        <v>848</v>
      </c>
      <c r="X68" s="538">
        <v>8.3000000000000007</v>
      </c>
      <c r="Y68" s="509" t="s">
        <v>848</v>
      </c>
      <c r="Z68" s="435" t="s">
        <v>848</v>
      </c>
      <c r="AA68" s="487" t="s">
        <v>848</v>
      </c>
      <c r="AB68" s="435" t="s">
        <v>848</v>
      </c>
      <c r="AC68" s="487" t="s">
        <v>848</v>
      </c>
      <c r="AD68" s="435" t="s">
        <v>848</v>
      </c>
      <c r="AE68" s="487" t="s">
        <v>848</v>
      </c>
      <c r="AF68" s="435" t="s">
        <v>848</v>
      </c>
      <c r="AG68" s="487" t="s">
        <v>848</v>
      </c>
      <c r="AH68" s="435" t="s">
        <v>848</v>
      </c>
      <c r="AI68" s="487" t="s">
        <v>848</v>
      </c>
      <c r="AJ68" s="435" t="s">
        <v>848</v>
      </c>
    </row>
    <row r="69" spans="1:36" x14ac:dyDescent="0.2">
      <c r="A69" s="578" t="s">
        <v>346</v>
      </c>
      <c r="B69" s="579"/>
      <c r="C69" s="662"/>
      <c r="D69" s="437" t="s">
        <v>848</v>
      </c>
      <c r="E69" s="487" t="s">
        <v>848</v>
      </c>
      <c r="F69" s="435" t="s">
        <v>848</v>
      </c>
      <c r="G69" s="487" t="s">
        <v>848</v>
      </c>
      <c r="H69" s="435" t="s">
        <v>848</v>
      </c>
      <c r="I69" s="487" t="s">
        <v>848</v>
      </c>
      <c r="J69" s="435" t="s">
        <v>848</v>
      </c>
      <c r="K69" s="487" t="s">
        <v>848</v>
      </c>
      <c r="L69" s="435" t="s">
        <v>848</v>
      </c>
      <c r="M69" s="437" t="s">
        <v>848</v>
      </c>
      <c r="N69" s="487" t="s">
        <v>848</v>
      </c>
      <c r="O69" s="435" t="s">
        <v>848</v>
      </c>
      <c r="P69" s="487" t="s">
        <v>848</v>
      </c>
      <c r="Q69" s="435" t="s">
        <v>848</v>
      </c>
      <c r="R69" s="487" t="s">
        <v>848</v>
      </c>
      <c r="S69" s="435" t="s">
        <v>848</v>
      </c>
      <c r="T69" s="487" t="s">
        <v>848</v>
      </c>
      <c r="U69" s="435" t="s">
        <v>848</v>
      </c>
      <c r="V69" s="437" t="s">
        <v>848</v>
      </c>
      <c r="W69" s="487" t="s">
        <v>848</v>
      </c>
      <c r="X69" s="435" t="s">
        <v>848</v>
      </c>
      <c r="Y69" s="246">
        <v>0.1</v>
      </c>
      <c r="Z69" s="435" t="s">
        <v>848</v>
      </c>
      <c r="AA69" s="487" t="s">
        <v>848</v>
      </c>
      <c r="AB69" s="435" t="s">
        <v>848</v>
      </c>
      <c r="AC69" s="487" t="s">
        <v>848</v>
      </c>
      <c r="AD69" s="435" t="s">
        <v>848</v>
      </c>
      <c r="AE69" s="487" t="s">
        <v>848</v>
      </c>
      <c r="AF69" s="435" t="s">
        <v>848</v>
      </c>
      <c r="AG69" s="487" t="s">
        <v>848</v>
      </c>
      <c r="AH69" s="435" t="s">
        <v>848</v>
      </c>
      <c r="AI69" s="487" t="s">
        <v>848</v>
      </c>
      <c r="AJ69" s="435" t="s">
        <v>848</v>
      </c>
    </row>
    <row r="70" spans="1:36" x14ac:dyDescent="0.2">
      <c r="A70" s="575" t="s">
        <v>29</v>
      </c>
      <c r="B70" s="576"/>
      <c r="C70" s="631"/>
      <c r="D70" s="437" t="s">
        <v>848</v>
      </c>
      <c r="E70" s="487" t="s">
        <v>848</v>
      </c>
      <c r="F70" s="435" t="s">
        <v>848</v>
      </c>
      <c r="G70" s="487" t="s">
        <v>848</v>
      </c>
      <c r="H70" s="435" t="s">
        <v>848</v>
      </c>
      <c r="I70" s="487" t="s">
        <v>848</v>
      </c>
      <c r="J70" s="435" t="s">
        <v>848</v>
      </c>
      <c r="K70" s="487" t="s">
        <v>848</v>
      </c>
      <c r="L70" s="435" t="s">
        <v>848</v>
      </c>
      <c r="M70" s="437" t="s">
        <v>848</v>
      </c>
      <c r="N70" s="487" t="s">
        <v>848</v>
      </c>
      <c r="O70" s="435" t="s">
        <v>848</v>
      </c>
      <c r="P70" s="487" t="s">
        <v>848</v>
      </c>
      <c r="Q70" s="435" t="s">
        <v>848</v>
      </c>
      <c r="R70" s="487" t="s">
        <v>848</v>
      </c>
      <c r="S70" s="435" t="s">
        <v>848</v>
      </c>
      <c r="T70" s="487" t="s">
        <v>848</v>
      </c>
      <c r="U70" s="435" t="s">
        <v>848</v>
      </c>
      <c r="V70" s="437" t="s">
        <v>848</v>
      </c>
      <c r="W70" s="487" t="s">
        <v>848</v>
      </c>
      <c r="X70" s="435" t="s">
        <v>848</v>
      </c>
      <c r="Y70" s="487" t="s">
        <v>848</v>
      </c>
      <c r="Z70" s="435" t="s">
        <v>848</v>
      </c>
      <c r="AA70" s="487" t="s">
        <v>848</v>
      </c>
      <c r="AB70" s="435" t="s">
        <v>848</v>
      </c>
      <c r="AC70" s="487" t="s">
        <v>848</v>
      </c>
      <c r="AD70" s="76">
        <v>16.2</v>
      </c>
      <c r="AE70" s="487" t="s">
        <v>848</v>
      </c>
      <c r="AF70" s="435" t="s">
        <v>848</v>
      </c>
      <c r="AG70" s="487" t="s">
        <v>848</v>
      </c>
      <c r="AH70" s="435" t="s">
        <v>848</v>
      </c>
      <c r="AI70" s="487" t="s">
        <v>848</v>
      </c>
      <c r="AJ70" s="435" t="s">
        <v>848</v>
      </c>
    </row>
    <row r="71" spans="1:36" x14ac:dyDescent="0.2">
      <c r="A71" s="575" t="s">
        <v>30</v>
      </c>
      <c r="B71" s="576"/>
      <c r="C71" s="631"/>
      <c r="D71" s="70">
        <v>424.8</v>
      </c>
      <c r="E71" s="102">
        <v>147</v>
      </c>
      <c r="F71" s="71">
        <v>73</v>
      </c>
      <c r="G71" s="108">
        <v>112.7</v>
      </c>
      <c r="H71" s="71">
        <v>355</v>
      </c>
      <c r="I71" s="38">
        <v>45.7</v>
      </c>
      <c r="J71" s="71">
        <v>105.64</v>
      </c>
      <c r="K71" s="246">
        <v>28.85</v>
      </c>
      <c r="L71" s="76">
        <v>418.12</v>
      </c>
      <c r="M71" s="93">
        <v>30.95</v>
      </c>
      <c r="N71" s="38">
        <v>14</v>
      </c>
      <c r="O71" s="76">
        <v>243.35</v>
      </c>
      <c r="P71" s="246">
        <v>6.6</v>
      </c>
      <c r="Q71" s="200">
        <v>145.6</v>
      </c>
      <c r="R71" s="246">
        <v>14.5</v>
      </c>
      <c r="S71" s="200">
        <v>390.8</v>
      </c>
      <c r="T71" s="246">
        <v>61.8</v>
      </c>
      <c r="U71" s="200">
        <v>239</v>
      </c>
      <c r="V71" s="246">
        <v>0.6</v>
      </c>
      <c r="W71" s="487" t="s">
        <v>848</v>
      </c>
      <c r="X71" s="200">
        <v>172.29</v>
      </c>
      <c r="Y71" s="487" t="s">
        <v>848</v>
      </c>
      <c r="Z71" s="76">
        <v>132.16</v>
      </c>
      <c r="AA71" s="246">
        <v>6.9</v>
      </c>
      <c r="AB71" s="76">
        <v>373.9</v>
      </c>
      <c r="AC71" s="246">
        <v>35.9</v>
      </c>
      <c r="AD71" s="76">
        <v>360.93</v>
      </c>
      <c r="AE71" s="246">
        <v>22.07</v>
      </c>
      <c r="AF71" s="76">
        <v>167.89</v>
      </c>
      <c r="AG71" s="246">
        <v>32.42</v>
      </c>
      <c r="AH71" s="76">
        <v>86.43</v>
      </c>
      <c r="AI71" s="246">
        <v>18.78</v>
      </c>
      <c r="AJ71" s="76">
        <v>271.57</v>
      </c>
    </row>
    <row r="72" spans="1:36" x14ac:dyDescent="0.2">
      <c r="A72" s="578" t="s">
        <v>785</v>
      </c>
      <c r="B72" s="579"/>
      <c r="C72" s="662"/>
      <c r="D72" s="437" t="s">
        <v>848</v>
      </c>
      <c r="E72" s="487" t="s">
        <v>848</v>
      </c>
      <c r="F72" s="435" t="s">
        <v>848</v>
      </c>
      <c r="G72" s="487" t="s">
        <v>848</v>
      </c>
      <c r="H72" s="435" t="s">
        <v>848</v>
      </c>
      <c r="I72" s="487" t="s">
        <v>848</v>
      </c>
      <c r="J72" s="435" t="s">
        <v>848</v>
      </c>
      <c r="K72" s="487" t="s">
        <v>848</v>
      </c>
      <c r="L72" s="435" t="s">
        <v>848</v>
      </c>
      <c r="M72" s="437" t="s">
        <v>848</v>
      </c>
      <c r="N72" s="487" t="s">
        <v>848</v>
      </c>
      <c r="O72" s="435" t="s">
        <v>848</v>
      </c>
      <c r="P72" s="487" t="s">
        <v>848</v>
      </c>
      <c r="Q72" s="435" t="s">
        <v>848</v>
      </c>
      <c r="R72" s="487" t="s">
        <v>848</v>
      </c>
      <c r="S72" s="435" t="s">
        <v>848</v>
      </c>
      <c r="T72" s="487" t="s">
        <v>848</v>
      </c>
      <c r="U72" s="435" t="s">
        <v>848</v>
      </c>
      <c r="V72" s="437" t="s">
        <v>848</v>
      </c>
      <c r="W72" s="487" t="s">
        <v>848</v>
      </c>
      <c r="X72" s="435" t="s">
        <v>848</v>
      </c>
      <c r="Y72" s="246">
        <v>0.1</v>
      </c>
      <c r="Z72" s="435" t="s">
        <v>848</v>
      </c>
      <c r="AA72" s="487" t="s">
        <v>848</v>
      </c>
      <c r="AB72" s="435" t="s">
        <v>848</v>
      </c>
      <c r="AC72" s="487" t="s">
        <v>848</v>
      </c>
      <c r="AD72" s="435" t="s">
        <v>848</v>
      </c>
      <c r="AE72" s="487" t="s">
        <v>848</v>
      </c>
      <c r="AF72" s="435" t="s">
        <v>848</v>
      </c>
      <c r="AG72" s="45">
        <v>0.13</v>
      </c>
      <c r="AH72" s="435" t="s">
        <v>848</v>
      </c>
      <c r="AI72" s="487" t="s">
        <v>848</v>
      </c>
      <c r="AJ72" s="435" t="s">
        <v>848</v>
      </c>
    </row>
    <row r="73" spans="1:36" x14ac:dyDescent="0.2">
      <c r="A73" s="578" t="s">
        <v>302</v>
      </c>
      <c r="B73" s="579"/>
      <c r="C73" s="662"/>
      <c r="D73" s="70">
        <v>1</v>
      </c>
      <c r="E73" s="487" t="s">
        <v>848</v>
      </c>
      <c r="F73" s="435" t="s">
        <v>848</v>
      </c>
      <c r="G73" s="487" t="s">
        <v>848</v>
      </c>
      <c r="H73" s="435" t="s">
        <v>848</v>
      </c>
      <c r="I73" s="487" t="s">
        <v>848</v>
      </c>
      <c r="J73" s="435" t="s">
        <v>848</v>
      </c>
      <c r="K73" s="487" t="s">
        <v>848</v>
      </c>
      <c r="L73" s="435" t="s">
        <v>848</v>
      </c>
      <c r="M73" s="437" t="s">
        <v>848</v>
      </c>
      <c r="N73" s="487" t="s">
        <v>848</v>
      </c>
      <c r="O73" s="435" t="s">
        <v>848</v>
      </c>
      <c r="P73" s="487" t="s">
        <v>848</v>
      </c>
      <c r="Q73" s="435" t="s">
        <v>848</v>
      </c>
      <c r="R73" s="487" t="s">
        <v>848</v>
      </c>
      <c r="S73" s="435" t="s">
        <v>848</v>
      </c>
      <c r="T73" s="487" t="s">
        <v>848</v>
      </c>
      <c r="U73" s="435" t="s">
        <v>848</v>
      </c>
      <c r="V73" s="437" t="s">
        <v>848</v>
      </c>
      <c r="W73" s="487" t="s">
        <v>848</v>
      </c>
      <c r="X73" s="435" t="s">
        <v>848</v>
      </c>
      <c r="Y73" s="487" t="s">
        <v>848</v>
      </c>
      <c r="Z73" s="435" t="s">
        <v>848</v>
      </c>
      <c r="AA73" s="487" t="s">
        <v>848</v>
      </c>
      <c r="AB73" s="435" t="s">
        <v>848</v>
      </c>
      <c r="AC73" s="487" t="s">
        <v>848</v>
      </c>
      <c r="AD73" s="435" t="s">
        <v>848</v>
      </c>
      <c r="AE73" s="487" t="s">
        <v>848</v>
      </c>
      <c r="AF73" s="435" t="s">
        <v>848</v>
      </c>
      <c r="AG73" s="487" t="s">
        <v>848</v>
      </c>
      <c r="AH73" s="435" t="s">
        <v>848</v>
      </c>
      <c r="AI73" s="487" t="s">
        <v>848</v>
      </c>
      <c r="AJ73" s="435" t="s">
        <v>848</v>
      </c>
    </row>
    <row r="74" spans="1:36" x14ac:dyDescent="0.2">
      <c r="A74" s="578" t="s">
        <v>766</v>
      </c>
      <c r="B74" s="579"/>
      <c r="C74" s="662"/>
      <c r="D74" s="70">
        <v>5</v>
      </c>
      <c r="E74" s="487" t="s">
        <v>848</v>
      </c>
      <c r="F74" s="435" t="s">
        <v>848</v>
      </c>
      <c r="G74" s="487" t="s">
        <v>848</v>
      </c>
      <c r="H74" s="435" t="s">
        <v>848</v>
      </c>
      <c r="I74" s="487" t="s">
        <v>848</v>
      </c>
      <c r="J74" s="435" t="s">
        <v>848</v>
      </c>
      <c r="K74" s="487" t="s">
        <v>848</v>
      </c>
      <c r="L74" s="435" t="s">
        <v>848</v>
      </c>
      <c r="M74" s="437" t="s">
        <v>848</v>
      </c>
      <c r="N74" s="487" t="s">
        <v>848</v>
      </c>
      <c r="O74" s="435" t="s">
        <v>848</v>
      </c>
      <c r="P74" s="487" t="s">
        <v>848</v>
      </c>
      <c r="Q74" s="435" t="s">
        <v>848</v>
      </c>
      <c r="R74" s="487" t="s">
        <v>848</v>
      </c>
      <c r="S74" s="435" t="s">
        <v>848</v>
      </c>
      <c r="T74" s="487" t="s">
        <v>848</v>
      </c>
      <c r="U74" s="435" t="s">
        <v>848</v>
      </c>
      <c r="V74" s="437" t="s">
        <v>848</v>
      </c>
      <c r="W74" s="487" t="s">
        <v>848</v>
      </c>
      <c r="X74" s="435" t="s">
        <v>848</v>
      </c>
      <c r="Y74" s="487" t="s">
        <v>848</v>
      </c>
      <c r="Z74" s="435" t="s">
        <v>848</v>
      </c>
      <c r="AA74" s="487" t="s">
        <v>848</v>
      </c>
      <c r="AB74" s="435" t="s">
        <v>848</v>
      </c>
      <c r="AC74" s="487" t="s">
        <v>848</v>
      </c>
      <c r="AD74" s="435" t="s">
        <v>848</v>
      </c>
      <c r="AE74" s="487" t="s">
        <v>848</v>
      </c>
      <c r="AF74" s="435" t="s">
        <v>848</v>
      </c>
      <c r="AG74" s="45">
        <v>4.2</v>
      </c>
      <c r="AH74" s="435" t="s">
        <v>848</v>
      </c>
      <c r="AI74" s="487" t="s">
        <v>848</v>
      </c>
      <c r="AJ74" s="435" t="s">
        <v>848</v>
      </c>
    </row>
    <row r="75" spans="1:36" x14ac:dyDescent="0.2">
      <c r="A75" s="578" t="s">
        <v>774</v>
      </c>
      <c r="B75" s="579"/>
      <c r="C75" s="662"/>
      <c r="D75" s="437" t="s">
        <v>848</v>
      </c>
      <c r="E75" s="487" t="s">
        <v>848</v>
      </c>
      <c r="F75" s="435" t="s">
        <v>848</v>
      </c>
      <c r="G75" s="487" t="s">
        <v>848</v>
      </c>
      <c r="H75" s="435" t="s">
        <v>848</v>
      </c>
      <c r="I75" s="487" t="s">
        <v>848</v>
      </c>
      <c r="J75" s="435" t="s">
        <v>848</v>
      </c>
      <c r="K75" s="246">
        <v>2</v>
      </c>
      <c r="L75" s="435" t="s">
        <v>848</v>
      </c>
      <c r="M75" s="184">
        <v>1.5</v>
      </c>
      <c r="N75" s="246">
        <v>6.46</v>
      </c>
      <c r="O75" s="435" t="s">
        <v>848</v>
      </c>
      <c r="P75" s="487" t="s">
        <v>848</v>
      </c>
      <c r="Q75" s="435" t="s">
        <v>848</v>
      </c>
      <c r="R75" s="487" t="s">
        <v>848</v>
      </c>
      <c r="S75" s="435" t="s">
        <v>848</v>
      </c>
      <c r="T75" s="246">
        <v>17.5</v>
      </c>
      <c r="U75" s="435" t="s">
        <v>848</v>
      </c>
      <c r="V75" s="246">
        <v>21.32</v>
      </c>
      <c r="W75" s="246">
        <v>7.7</v>
      </c>
      <c r="X75" s="435" t="s">
        <v>848</v>
      </c>
      <c r="Y75" s="246">
        <v>12.4</v>
      </c>
      <c r="Z75" s="435" t="s">
        <v>848</v>
      </c>
      <c r="AA75" s="487" t="s">
        <v>848</v>
      </c>
      <c r="AB75" s="435" t="s">
        <v>848</v>
      </c>
      <c r="AC75" s="487" t="s">
        <v>848</v>
      </c>
      <c r="AD75" s="435" t="s">
        <v>848</v>
      </c>
      <c r="AE75" s="45">
        <v>39.71</v>
      </c>
      <c r="AF75" s="435" t="s">
        <v>848</v>
      </c>
      <c r="AG75" s="45">
        <v>37.15</v>
      </c>
      <c r="AH75" s="435" t="s">
        <v>848</v>
      </c>
      <c r="AI75" s="45">
        <v>28.79</v>
      </c>
      <c r="AJ75" s="435" t="s">
        <v>848</v>
      </c>
    </row>
    <row r="76" spans="1:36" x14ac:dyDescent="0.2">
      <c r="A76" s="578" t="s">
        <v>791</v>
      </c>
      <c r="B76" s="579"/>
      <c r="C76" s="662"/>
      <c r="D76" s="437" t="s">
        <v>848</v>
      </c>
      <c r="E76" s="487" t="s">
        <v>848</v>
      </c>
      <c r="F76" s="435" t="s">
        <v>848</v>
      </c>
      <c r="G76" s="487" t="s">
        <v>848</v>
      </c>
      <c r="H76" s="435" t="s">
        <v>848</v>
      </c>
      <c r="I76" s="487" t="s">
        <v>848</v>
      </c>
      <c r="J76" s="435" t="s">
        <v>848</v>
      </c>
      <c r="K76" s="487" t="s">
        <v>848</v>
      </c>
      <c r="L76" s="435" t="s">
        <v>848</v>
      </c>
      <c r="M76" s="437" t="s">
        <v>848</v>
      </c>
      <c r="N76" s="487" t="s">
        <v>848</v>
      </c>
      <c r="O76" s="435" t="s">
        <v>848</v>
      </c>
      <c r="P76" s="487" t="s">
        <v>848</v>
      </c>
      <c r="Q76" s="435" t="s">
        <v>848</v>
      </c>
      <c r="R76" s="487" t="s">
        <v>848</v>
      </c>
      <c r="S76" s="435" t="s">
        <v>848</v>
      </c>
      <c r="T76" s="487" t="s">
        <v>848</v>
      </c>
      <c r="U76" s="435" t="s">
        <v>848</v>
      </c>
      <c r="V76" s="437" t="s">
        <v>848</v>
      </c>
      <c r="W76" s="487" t="s">
        <v>848</v>
      </c>
      <c r="X76" s="435" t="s">
        <v>848</v>
      </c>
      <c r="Y76" s="246">
        <v>0.1</v>
      </c>
      <c r="Z76" s="435" t="s">
        <v>848</v>
      </c>
      <c r="AA76" s="487" t="s">
        <v>848</v>
      </c>
      <c r="AB76" s="435" t="s">
        <v>848</v>
      </c>
      <c r="AC76" s="487" t="s">
        <v>848</v>
      </c>
      <c r="AD76" s="435" t="s">
        <v>848</v>
      </c>
      <c r="AE76" s="487" t="s">
        <v>848</v>
      </c>
      <c r="AF76" s="435" t="s">
        <v>848</v>
      </c>
      <c r="AG76" s="487" t="s">
        <v>848</v>
      </c>
      <c r="AH76" s="435" t="s">
        <v>848</v>
      </c>
      <c r="AI76" s="487" t="s">
        <v>848</v>
      </c>
      <c r="AJ76" s="435" t="s">
        <v>848</v>
      </c>
    </row>
    <row r="77" spans="1:36" x14ac:dyDescent="0.2">
      <c r="A77" s="724" t="s">
        <v>734</v>
      </c>
      <c r="B77" s="725"/>
      <c r="C77" s="799"/>
      <c r="D77" s="437" t="s">
        <v>848</v>
      </c>
      <c r="E77" s="487" t="s">
        <v>848</v>
      </c>
      <c r="F77" s="435" t="s">
        <v>848</v>
      </c>
      <c r="G77" s="487" t="s">
        <v>848</v>
      </c>
      <c r="H77" s="435" t="s">
        <v>848</v>
      </c>
      <c r="I77" s="487" t="s">
        <v>848</v>
      </c>
      <c r="J77" s="435" t="s">
        <v>848</v>
      </c>
      <c r="K77" s="487" t="s">
        <v>848</v>
      </c>
      <c r="L77" s="435" t="s">
        <v>848</v>
      </c>
      <c r="M77" s="437" t="s">
        <v>848</v>
      </c>
      <c r="N77" s="487" t="s">
        <v>848</v>
      </c>
      <c r="O77" s="435" t="s">
        <v>848</v>
      </c>
      <c r="P77" s="487" t="s">
        <v>848</v>
      </c>
      <c r="Q77" s="435" t="s">
        <v>848</v>
      </c>
      <c r="R77" s="487" t="s">
        <v>848</v>
      </c>
      <c r="S77" s="435" t="s">
        <v>848</v>
      </c>
      <c r="T77" s="487" t="s">
        <v>848</v>
      </c>
      <c r="U77" s="435" t="s">
        <v>848</v>
      </c>
      <c r="V77" s="437" t="s">
        <v>848</v>
      </c>
      <c r="W77" s="487" t="s">
        <v>848</v>
      </c>
      <c r="X77" s="435" t="s">
        <v>848</v>
      </c>
      <c r="Y77" s="487" t="s">
        <v>848</v>
      </c>
      <c r="Z77" s="435" t="s">
        <v>848</v>
      </c>
      <c r="AA77" s="487" t="s">
        <v>848</v>
      </c>
      <c r="AB77" s="435" t="s">
        <v>848</v>
      </c>
      <c r="AC77" s="487" t="s">
        <v>848</v>
      </c>
      <c r="AD77" s="435" t="s">
        <v>848</v>
      </c>
      <c r="AE77" s="487" t="s">
        <v>848</v>
      </c>
      <c r="AF77" s="76">
        <v>3.12</v>
      </c>
      <c r="AG77" s="487" t="s">
        <v>848</v>
      </c>
      <c r="AH77" s="435" t="s">
        <v>848</v>
      </c>
      <c r="AI77" s="487" t="s">
        <v>848</v>
      </c>
      <c r="AJ77" s="435" t="s">
        <v>848</v>
      </c>
    </row>
    <row r="78" spans="1:36" x14ac:dyDescent="0.2">
      <c r="A78" s="575" t="s">
        <v>120</v>
      </c>
      <c r="B78" s="576"/>
      <c r="C78" s="631"/>
      <c r="D78" s="437" t="s">
        <v>848</v>
      </c>
      <c r="E78" s="487" t="s">
        <v>848</v>
      </c>
      <c r="F78" s="435" t="s">
        <v>848</v>
      </c>
      <c r="G78" s="487" t="s">
        <v>848</v>
      </c>
      <c r="H78" s="435" t="s">
        <v>848</v>
      </c>
      <c r="I78" s="487" t="s">
        <v>848</v>
      </c>
      <c r="J78" s="435" t="s">
        <v>848</v>
      </c>
      <c r="K78" s="487" t="s">
        <v>848</v>
      </c>
      <c r="L78" s="435" t="s">
        <v>848</v>
      </c>
      <c r="M78" s="437" t="s">
        <v>848</v>
      </c>
      <c r="N78" s="487" t="s">
        <v>848</v>
      </c>
      <c r="O78" s="435" t="s">
        <v>848</v>
      </c>
      <c r="P78" s="487" t="s">
        <v>848</v>
      </c>
      <c r="Q78" s="435" t="s">
        <v>848</v>
      </c>
      <c r="R78" s="487" t="s">
        <v>848</v>
      </c>
      <c r="S78" s="435" t="s">
        <v>848</v>
      </c>
      <c r="T78" s="487" t="s">
        <v>848</v>
      </c>
      <c r="U78" s="435" t="s">
        <v>848</v>
      </c>
      <c r="V78" s="246">
        <v>10.3</v>
      </c>
      <c r="W78" s="246">
        <v>41.43</v>
      </c>
      <c r="X78" s="200">
        <v>123.8</v>
      </c>
      <c r="Y78" s="246">
        <v>25.7</v>
      </c>
      <c r="Z78" s="435" t="s">
        <v>848</v>
      </c>
      <c r="AA78" s="487" t="s">
        <v>848</v>
      </c>
      <c r="AB78" s="435" t="s">
        <v>848</v>
      </c>
      <c r="AC78" s="487" t="s">
        <v>848</v>
      </c>
      <c r="AD78" s="435" t="s">
        <v>848</v>
      </c>
      <c r="AE78" s="487" t="s">
        <v>848</v>
      </c>
      <c r="AF78" s="435" t="s">
        <v>848</v>
      </c>
      <c r="AG78" s="487" t="s">
        <v>848</v>
      </c>
      <c r="AH78" s="435" t="s">
        <v>848</v>
      </c>
      <c r="AI78" s="487" t="s">
        <v>848</v>
      </c>
      <c r="AJ78" s="76">
        <v>1.34</v>
      </c>
    </row>
    <row r="79" spans="1:36" ht="13.5" thickBot="1" x14ac:dyDescent="0.25">
      <c r="A79" s="730" t="s">
        <v>43</v>
      </c>
      <c r="B79" s="731"/>
      <c r="C79" s="760"/>
      <c r="D79" s="157">
        <v>220.6</v>
      </c>
      <c r="E79" s="327">
        <v>681</v>
      </c>
      <c r="F79" s="440" t="s">
        <v>848</v>
      </c>
      <c r="G79" s="488" t="s">
        <v>848</v>
      </c>
      <c r="H79" s="440" t="s">
        <v>848</v>
      </c>
      <c r="I79" s="488" t="s">
        <v>848</v>
      </c>
      <c r="J79" s="440" t="s">
        <v>848</v>
      </c>
      <c r="K79" s="488" t="s">
        <v>848</v>
      </c>
      <c r="L79" s="440" t="s">
        <v>848</v>
      </c>
      <c r="M79" s="456" t="s">
        <v>848</v>
      </c>
      <c r="N79" s="488" t="s">
        <v>848</v>
      </c>
      <c r="O79" s="440" t="s">
        <v>848</v>
      </c>
      <c r="P79" s="488" t="s">
        <v>848</v>
      </c>
      <c r="Q79" s="440" t="s">
        <v>848</v>
      </c>
      <c r="R79" s="488" t="s">
        <v>848</v>
      </c>
      <c r="S79" s="440" t="s">
        <v>848</v>
      </c>
      <c r="T79" s="488" t="s">
        <v>848</v>
      </c>
      <c r="U79" s="440" t="s">
        <v>848</v>
      </c>
      <c r="V79" s="456" t="s">
        <v>848</v>
      </c>
      <c r="W79" s="488" t="s">
        <v>848</v>
      </c>
      <c r="X79" s="440" t="s">
        <v>848</v>
      </c>
      <c r="Y79" s="247">
        <v>0.2</v>
      </c>
      <c r="Z79" s="435" t="s">
        <v>848</v>
      </c>
      <c r="AA79" s="488" t="s">
        <v>848</v>
      </c>
      <c r="AB79" s="440" t="s">
        <v>848</v>
      </c>
      <c r="AC79" s="488" t="s">
        <v>848</v>
      </c>
      <c r="AD79" s="440" t="s">
        <v>848</v>
      </c>
      <c r="AE79" s="488" t="s">
        <v>848</v>
      </c>
      <c r="AF79" s="440" t="s">
        <v>848</v>
      </c>
      <c r="AG79" s="488" t="s">
        <v>848</v>
      </c>
      <c r="AH79" s="440" t="s">
        <v>848</v>
      </c>
      <c r="AI79" s="488" t="s">
        <v>848</v>
      </c>
      <c r="AJ79" s="435" t="s">
        <v>848</v>
      </c>
    </row>
    <row r="80" spans="1:36" ht="13.5" thickBot="1" x14ac:dyDescent="0.25">
      <c r="A80" s="643" t="s">
        <v>44</v>
      </c>
      <c r="B80" s="644"/>
      <c r="C80" s="645"/>
      <c r="D80" s="746">
        <v>651.4</v>
      </c>
      <c r="E80" s="256">
        <v>828</v>
      </c>
      <c r="F80" s="225">
        <v>73</v>
      </c>
      <c r="G80" s="256">
        <v>112.7</v>
      </c>
      <c r="H80" s="225">
        <v>355</v>
      </c>
      <c r="I80" s="256">
        <v>45.7</v>
      </c>
      <c r="J80" s="225">
        <v>105.64</v>
      </c>
      <c r="K80" s="256">
        <v>30.85</v>
      </c>
      <c r="L80" s="225">
        <v>418.12</v>
      </c>
      <c r="M80" s="746">
        <v>32.450000000000003</v>
      </c>
      <c r="N80" s="256">
        <v>20.46</v>
      </c>
      <c r="O80" s="225">
        <v>243.35</v>
      </c>
      <c r="P80" s="256">
        <v>6.6</v>
      </c>
      <c r="Q80" s="225">
        <v>145.6</v>
      </c>
      <c r="R80" s="256">
        <v>14.5</v>
      </c>
      <c r="S80" s="225">
        <v>390.8</v>
      </c>
      <c r="T80" s="256">
        <v>79.3</v>
      </c>
      <c r="U80" s="225">
        <v>239</v>
      </c>
      <c r="V80" s="746">
        <v>32.22</v>
      </c>
      <c r="W80" s="256">
        <v>49.13</v>
      </c>
      <c r="X80" s="225">
        <v>304.39</v>
      </c>
      <c r="Y80" s="256">
        <v>38.6</v>
      </c>
      <c r="Z80" s="225">
        <v>132.16</v>
      </c>
      <c r="AA80" s="256">
        <v>6.9</v>
      </c>
      <c r="AB80" s="225">
        <v>373.9</v>
      </c>
      <c r="AC80" s="256">
        <v>35.9</v>
      </c>
      <c r="AD80" s="225">
        <v>377.13</v>
      </c>
      <c r="AE80" s="256">
        <v>61.78</v>
      </c>
      <c r="AF80" s="225">
        <v>171.01</v>
      </c>
      <c r="AG80" s="256">
        <v>73.900000000000006</v>
      </c>
      <c r="AH80" s="225">
        <v>86.43</v>
      </c>
      <c r="AI80" s="256">
        <v>47.57</v>
      </c>
      <c r="AJ80" s="225">
        <v>272.91000000000003</v>
      </c>
    </row>
    <row r="81" spans="1:36" ht="13.5" thickBot="1" x14ac:dyDescent="0.25">
      <c r="A81" s="748"/>
      <c r="B81" s="749"/>
      <c r="C81" s="750"/>
      <c r="D81" s="747"/>
      <c r="E81" s="796">
        <v>901</v>
      </c>
      <c r="F81" s="797"/>
      <c r="G81" s="751">
        <v>467.7</v>
      </c>
      <c r="H81" s="752"/>
      <c r="I81" s="751">
        <v>151.34</v>
      </c>
      <c r="J81" s="752"/>
      <c r="K81" s="751">
        <v>448.97</v>
      </c>
      <c r="L81" s="752"/>
      <c r="M81" s="637"/>
      <c r="N81" s="751">
        <v>263.81</v>
      </c>
      <c r="O81" s="752"/>
      <c r="P81" s="751">
        <v>152.19999999999999</v>
      </c>
      <c r="Q81" s="752"/>
      <c r="R81" s="751">
        <v>405.3</v>
      </c>
      <c r="S81" s="752"/>
      <c r="T81" s="751">
        <v>318.3</v>
      </c>
      <c r="U81" s="752"/>
      <c r="V81" s="747"/>
      <c r="W81" s="751">
        <v>353.52</v>
      </c>
      <c r="X81" s="752"/>
      <c r="Y81" s="751">
        <v>170.76</v>
      </c>
      <c r="Z81" s="752"/>
      <c r="AA81" s="751">
        <v>380.8</v>
      </c>
      <c r="AB81" s="752"/>
      <c r="AC81" s="751">
        <v>413.03</v>
      </c>
      <c r="AD81" s="752"/>
      <c r="AE81" s="751">
        <v>232.79</v>
      </c>
      <c r="AF81" s="752"/>
      <c r="AG81" s="751">
        <v>160.33000000000001</v>
      </c>
      <c r="AH81" s="752"/>
      <c r="AI81" s="751">
        <v>320.48</v>
      </c>
      <c r="AJ81" s="752"/>
    </row>
    <row r="82" spans="1:36" x14ac:dyDescent="0.2">
      <c r="A82" s="50" t="s">
        <v>8</v>
      </c>
      <c r="B82" s="51" t="s">
        <v>133</v>
      </c>
      <c r="C82" s="66"/>
      <c r="D82" s="106" t="s">
        <v>64</v>
      </c>
      <c r="E82" s="51" t="s">
        <v>83</v>
      </c>
      <c r="F82" s="106" t="s">
        <v>65</v>
      </c>
      <c r="G82" s="51" t="s">
        <v>84</v>
      </c>
      <c r="I82" s="51" t="s">
        <v>768</v>
      </c>
    </row>
    <row r="83" spans="1:36" ht="13.5" thickBot="1" x14ac:dyDescent="0.25">
      <c r="A83" s="17"/>
      <c r="B83" s="2"/>
    </row>
    <row r="84" spans="1:36" ht="13.5" thickBot="1" x14ac:dyDescent="0.25">
      <c r="A84" s="640" t="s">
        <v>45</v>
      </c>
      <c r="B84" s="641"/>
      <c r="C84" s="641"/>
      <c r="D84" s="641" t="s">
        <v>46</v>
      </c>
      <c r="E84" s="642"/>
    </row>
    <row r="85" spans="1:36" x14ac:dyDescent="0.2">
      <c r="A85" s="592" t="s">
        <v>150</v>
      </c>
      <c r="B85" s="593"/>
      <c r="C85" s="593"/>
      <c r="D85" s="593" t="s">
        <v>173</v>
      </c>
      <c r="E85" s="601"/>
    </row>
    <row r="86" spans="1:36" x14ac:dyDescent="0.2">
      <c r="A86" s="575" t="s">
        <v>346</v>
      </c>
      <c r="B86" s="576"/>
      <c r="C86" s="576"/>
      <c r="D86" s="576" t="s">
        <v>50</v>
      </c>
      <c r="E86" s="631"/>
    </row>
    <row r="87" spans="1:36" x14ac:dyDescent="0.2">
      <c r="A87" s="575" t="s">
        <v>29</v>
      </c>
      <c r="B87" s="576"/>
      <c r="C87" s="576"/>
      <c r="D87" s="576" t="s">
        <v>52</v>
      </c>
      <c r="E87" s="631"/>
    </row>
    <row r="88" spans="1:36" x14ac:dyDescent="0.2">
      <c r="A88" s="575" t="s">
        <v>30</v>
      </c>
      <c r="B88" s="576"/>
      <c r="C88" s="576"/>
      <c r="D88" s="576" t="s">
        <v>52</v>
      </c>
      <c r="E88" s="631"/>
    </row>
    <row r="89" spans="1:36" x14ac:dyDescent="0.2">
      <c r="A89" s="575" t="s">
        <v>232</v>
      </c>
      <c r="B89" s="576"/>
      <c r="C89" s="576"/>
      <c r="D89" s="576" t="s">
        <v>249</v>
      </c>
      <c r="E89" s="631"/>
    </row>
    <row r="90" spans="1:36" x14ac:dyDescent="0.2">
      <c r="A90" s="575" t="s">
        <v>302</v>
      </c>
      <c r="B90" s="576"/>
      <c r="C90" s="576"/>
      <c r="D90" s="576" t="s">
        <v>309</v>
      </c>
      <c r="E90" s="631"/>
    </row>
    <row r="91" spans="1:36" x14ac:dyDescent="0.2">
      <c r="A91" s="575" t="s">
        <v>80</v>
      </c>
      <c r="B91" s="576"/>
      <c r="C91" s="576"/>
      <c r="D91" s="576" t="s">
        <v>59</v>
      </c>
      <c r="E91" s="631"/>
    </row>
    <row r="92" spans="1:36" x14ac:dyDescent="0.2">
      <c r="A92" s="575" t="s">
        <v>169</v>
      </c>
      <c r="B92" s="576"/>
      <c r="C92" s="576"/>
      <c r="D92" s="576" t="s">
        <v>185</v>
      </c>
      <c r="E92" s="631"/>
    </row>
    <row r="93" spans="1:36" ht="13.5" thickBot="1" x14ac:dyDescent="0.25">
      <c r="A93" s="632" t="s">
        <v>347</v>
      </c>
      <c r="B93" s="633"/>
      <c r="C93" s="633"/>
      <c r="D93" s="633" t="s">
        <v>61</v>
      </c>
      <c r="E93" s="690"/>
    </row>
  </sheetData>
  <mergeCells count="153">
    <mergeCell ref="AD30:AE30"/>
    <mergeCell ref="AG66:AH66"/>
    <mergeCell ref="AG81:AH81"/>
    <mergeCell ref="A60:C61"/>
    <mergeCell ref="D61:E61"/>
    <mergeCell ref="F61:G61"/>
    <mergeCell ref="H61:I61"/>
    <mergeCell ref="K61:L61"/>
    <mergeCell ref="M61:N61"/>
    <mergeCell ref="O61:P61"/>
    <mergeCell ref="Q61:R61"/>
    <mergeCell ref="T61:U61"/>
    <mergeCell ref="V61:W61"/>
    <mergeCell ref="X61:Y61"/>
    <mergeCell ref="Z61:AA61"/>
    <mergeCell ref="AB61:AC61"/>
    <mergeCell ref="AD61:AE61"/>
    <mergeCell ref="S60:S61"/>
    <mergeCell ref="J60:J61"/>
    <mergeCell ref="AB30:AC30"/>
    <mergeCell ref="AE66:AF66"/>
    <mergeCell ref="AE81:AF81"/>
    <mergeCell ref="A77:C77"/>
    <mergeCell ref="A32:A34"/>
    <mergeCell ref="B25:P26"/>
    <mergeCell ref="A29:A31"/>
    <mergeCell ref="B29:C31"/>
    <mergeCell ref="D30:E30"/>
    <mergeCell ref="F30:G30"/>
    <mergeCell ref="V30:W30"/>
    <mergeCell ref="X30:Y30"/>
    <mergeCell ref="Z30:AA30"/>
    <mergeCell ref="T30:U30"/>
    <mergeCell ref="B32:C32"/>
    <mergeCell ref="B33:C33"/>
    <mergeCell ref="B34:C34"/>
    <mergeCell ref="H30:I30"/>
    <mergeCell ref="K30:L30"/>
    <mergeCell ref="M30:N30"/>
    <mergeCell ref="O30:P30"/>
    <mergeCell ref="Q30:R30"/>
    <mergeCell ref="A41:C41"/>
    <mergeCell ref="A38:C38"/>
    <mergeCell ref="A39:A40"/>
    <mergeCell ref="B39:C39"/>
    <mergeCell ref="B40:C40"/>
    <mergeCell ref="A42:A46"/>
    <mergeCell ref="B42:C42"/>
    <mergeCell ref="A2:P2"/>
    <mergeCell ref="A3:A5"/>
    <mergeCell ref="B3:B5"/>
    <mergeCell ref="C3:F3"/>
    <mergeCell ref="G3:K3"/>
    <mergeCell ref="L3:P3"/>
    <mergeCell ref="C4:E4"/>
    <mergeCell ref="F4:F5"/>
    <mergeCell ref="G4:G5"/>
    <mergeCell ref="H4:J4"/>
    <mergeCell ref="K4:K5"/>
    <mergeCell ref="L4:L5"/>
    <mergeCell ref="M4:O4"/>
    <mergeCell ref="P4:P5"/>
    <mergeCell ref="B43:C43"/>
    <mergeCell ref="B44:C44"/>
    <mergeCell ref="B45:C45"/>
    <mergeCell ref="B46:C46"/>
    <mergeCell ref="A35:C35"/>
    <mergeCell ref="A36:A37"/>
    <mergeCell ref="B36:C36"/>
    <mergeCell ref="B37:C37"/>
    <mergeCell ref="A52:C52"/>
    <mergeCell ref="A53:A57"/>
    <mergeCell ref="B53:C53"/>
    <mergeCell ref="B54:C54"/>
    <mergeCell ref="B55:C55"/>
    <mergeCell ref="B56:C56"/>
    <mergeCell ref="B57:C57"/>
    <mergeCell ref="A47:C47"/>
    <mergeCell ref="A48:A51"/>
    <mergeCell ref="B48:C48"/>
    <mergeCell ref="B49:C49"/>
    <mergeCell ref="B50:C50"/>
    <mergeCell ref="B51:C51"/>
    <mergeCell ref="A58:C58"/>
    <mergeCell ref="A59:C59"/>
    <mergeCell ref="A65:C67"/>
    <mergeCell ref="E66:F66"/>
    <mergeCell ref="G66:H66"/>
    <mergeCell ref="I66:J66"/>
    <mergeCell ref="K66:L66"/>
    <mergeCell ref="A72:C72"/>
    <mergeCell ref="A73:C73"/>
    <mergeCell ref="A74:C74"/>
    <mergeCell ref="A75:C75"/>
    <mergeCell ref="A76:C76"/>
    <mergeCell ref="A78:C78"/>
    <mergeCell ref="AA66:AB66"/>
    <mergeCell ref="AC66:AD66"/>
    <mergeCell ref="A68:C68"/>
    <mergeCell ref="A69:C69"/>
    <mergeCell ref="A70:C70"/>
    <mergeCell ref="A71:C71"/>
    <mergeCell ref="N66:O66"/>
    <mergeCell ref="P66:Q66"/>
    <mergeCell ref="R66:S66"/>
    <mergeCell ref="T66:U66"/>
    <mergeCell ref="W66:X66"/>
    <mergeCell ref="Y66:Z66"/>
    <mergeCell ref="Y81:Z81"/>
    <mergeCell ref="AA81:AB81"/>
    <mergeCell ref="A79:C79"/>
    <mergeCell ref="A80:C81"/>
    <mergeCell ref="D80:D81"/>
    <mergeCell ref="M80:M81"/>
    <mergeCell ref="V80:V81"/>
    <mergeCell ref="E81:F81"/>
    <mergeCell ref="G81:H81"/>
    <mergeCell ref="I81:J81"/>
    <mergeCell ref="K81:L81"/>
    <mergeCell ref="N81:O81"/>
    <mergeCell ref="D84:E84"/>
    <mergeCell ref="A85:C85"/>
    <mergeCell ref="D85:E85"/>
    <mergeCell ref="A86:C86"/>
    <mergeCell ref="D86:E86"/>
    <mergeCell ref="P81:Q81"/>
    <mergeCell ref="R81:S81"/>
    <mergeCell ref="T81:U81"/>
    <mergeCell ref="W81:X81"/>
    <mergeCell ref="AF30:AG30"/>
    <mergeCell ref="AF61:AG61"/>
    <mergeCell ref="D29:AG29"/>
    <mergeCell ref="A28:AG28"/>
    <mergeCell ref="AI66:AJ66"/>
    <mergeCell ref="AI81:AJ81"/>
    <mergeCell ref="D65:AJ65"/>
    <mergeCell ref="A64:AJ64"/>
    <mergeCell ref="A93:C93"/>
    <mergeCell ref="D93:E93"/>
    <mergeCell ref="A90:C90"/>
    <mergeCell ref="D90:E90"/>
    <mergeCell ref="A91:C91"/>
    <mergeCell ref="D91:E91"/>
    <mergeCell ref="A92:C92"/>
    <mergeCell ref="D92:E92"/>
    <mergeCell ref="A87:C87"/>
    <mergeCell ref="D87:E87"/>
    <mergeCell ref="A88:C88"/>
    <mergeCell ref="D88:E88"/>
    <mergeCell ref="A89:C89"/>
    <mergeCell ref="D89:E89"/>
    <mergeCell ref="AC81:AD81"/>
    <mergeCell ref="A84:C84"/>
  </mergeCells>
  <pageMargins left="0.75" right="0.75" top="1" bottom="1" header="0" footer="0"/>
  <pageSetup orientation="portrait" horizontalDpi="300" verticalDpi="300" r:id="rId1"/>
  <headerFooter alignWithMargins="0"/>
  <ignoredErrors>
    <ignoredError sqref="A25"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40"/>
  <sheetViews>
    <sheetView showGridLines="0" topLeftCell="A31" workbookViewId="0">
      <selection activeCell="D34" sqref="D34"/>
    </sheetView>
  </sheetViews>
  <sheetFormatPr baseColWidth="10" defaultRowHeight="12.75" x14ac:dyDescent="0.2"/>
  <cols>
    <col min="1" max="1" width="9" customWidth="1"/>
    <col min="2" max="2" width="8.7109375" customWidth="1"/>
    <col min="3" max="3" width="8.42578125" customWidth="1"/>
    <col min="4" max="4" width="8.28515625" customWidth="1"/>
    <col min="5" max="5" width="9.140625" customWidth="1"/>
    <col min="6" max="7" width="8" customWidth="1"/>
    <col min="8" max="8" width="8.140625" customWidth="1"/>
    <col min="9" max="9" width="8" customWidth="1"/>
    <col min="10" max="10" width="8.85546875" customWidth="1"/>
    <col min="11" max="11" width="8" customWidth="1"/>
    <col min="12" max="12" width="8.7109375" customWidth="1"/>
    <col min="13" max="13" width="8.42578125" customWidth="1"/>
    <col min="14" max="14" width="8.140625" customWidth="1"/>
    <col min="15" max="15" width="8.85546875" customWidth="1"/>
    <col min="16" max="16" width="8.28515625" customWidth="1"/>
    <col min="17" max="19" width="8.140625" customWidth="1"/>
    <col min="20" max="20" width="9" customWidth="1"/>
    <col min="21" max="22" width="7.85546875" customWidth="1"/>
    <col min="23" max="23" width="8.140625" customWidth="1"/>
    <col min="24" max="32" width="7.85546875" customWidth="1"/>
    <col min="33" max="33" width="8.140625" customWidth="1"/>
    <col min="34" max="34" width="7.85546875" customWidth="1"/>
    <col min="35" max="36" width="8.85546875" customWidth="1"/>
    <col min="37" max="38" width="8.140625" customWidth="1"/>
  </cols>
  <sheetData>
    <row r="1" spans="1:21" ht="13.5" thickBot="1" x14ac:dyDescent="0.25"/>
    <row r="2" spans="1:21" ht="13.5" thickBot="1" x14ac:dyDescent="0.25">
      <c r="A2" s="595" t="s">
        <v>348</v>
      </c>
      <c r="B2" s="596"/>
      <c r="C2" s="596"/>
      <c r="D2" s="596"/>
      <c r="E2" s="596"/>
      <c r="F2" s="596"/>
      <c r="G2" s="596"/>
      <c r="H2" s="596"/>
      <c r="I2" s="596"/>
      <c r="J2" s="596"/>
      <c r="K2" s="596"/>
      <c r="L2" s="596"/>
      <c r="M2" s="596"/>
      <c r="N2" s="596"/>
      <c r="O2" s="596"/>
      <c r="P2" s="596"/>
      <c r="Q2" s="596"/>
      <c r="R2" s="596"/>
      <c r="S2" s="596"/>
      <c r="T2" s="596"/>
      <c r="U2" s="597"/>
    </row>
    <row r="3" spans="1:21" ht="12.75" customHeight="1" x14ac:dyDescent="0.2">
      <c r="A3" s="803" t="s">
        <v>0</v>
      </c>
      <c r="B3" s="616" t="s">
        <v>1</v>
      </c>
      <c r="C3" s="621" t="s">
        <v>2</v>
      </c>
      <c r="D3" s="619"/>
      <c r="E3" s="619"/>
      <c r="F3" s="620"/>
      <c r="G3" s="621" t="s">
        <v>3</v>
      </c>
      <c r="H3" s="619"/>
      <c r="I3" s="619"/>
      <c r="J3" s="619"/>
      <c r="K3" s="620"/>
      <c r="L3" s="621" t="s">
        <v>829</v>
      </c>
      <c r="M3" s="619"/>
      <c r="N3" s="619"/>
      <c r="O3" s="619"/>
      <c r="P3" s="620"/>
      <c r="Q3" s="621" t="s">
        <v>735</v>
      </c>
      <c r="R3" s="619"/>
      <c r="S3" s="619"/>
      <c r="T3" s="619"/>
      <c r="U3" s="620"/>
    </row>
    <row r="4" spans="1:21" ht="12.75" customHeight="1" x14ac:dyDescent="0.2">
      <c r="A4" s="804"/>
      <c r="B4" s="617"/>
      <c r="C4" s="681" t="s">
        <v>4</v>
      </c>
      <c r="D4" s="622"/>
      <c r="E4" s="623"/>
      <c r="F4" s="624" t="s">
        <v>726</v>
      </c>
      <c r="G4" s="626" t="s">
        <v>1</v>
      </c>
      <c r="H4" s="628" t="s">
        <v>4</v>
      </c>
      <c r="I4" s="622"/>
      <c r="J4" s="623"/>
      <c r="K4" s="624" t="s">
        <v>726</v>
      </c>
      <c r="L4" s="626" t="s">
        <v>1</v>
      </c>
      <c r="M4" s="628" t="s">
        <v>4</v>
      </c>
      <c r="N4" s="622"/>
      <c r="O4" s="623"/>
      <c r="P4" s="624" t="s">
        <v>726</v>
      </c>
      <c r="Q4" s="626" t="s">
        <v>1</v>
      </c>
      <c r="R4" s="628" t="s">
        <v>4</v>
      </c>
      <c r="S4" s="622"/>
      <c r="T4" s="623"/>
      <c r="U4" s="624" t="s">
        <v>726</v>
      </c>
    </row>
    <row r="5" spans="1:21" ht="26.25" customHeight="1" thickBot="1" x14ac:dyDescent="0.25">
      <c r="A5" s="805"/>
      <c r="B5" s="618"/>
      <c r="C5" s="124" t="s">
        <v>5</v>
      </c>
      <c r="D5" s="113" t="s">
        <v>729</v>
      </c>
      <c r="E5" s="113" t="s">
        <v>7</v>
      </c>
      <c r="F5" s="625"/>
      <c r="G5" s="627"/>
      <c r="H5" s="117" t="s">
        <v>5</v>
      </c>
      <c r="I5" s="115" t="s">
        <v>729</v>
      </c>
      <c r="J5" s="113" t="s">
        <v>7</v>
      </c>
      <c r="K5" s="625"/>
      <c r="L5" s="627"/>
      <c r="M5" s="117" t="s">
        <v>5</v>
      </c>
      <c r="N5" s="113" t="s">
        <v>729</v>
      </c>
      <c r="O5" s="113" t="s">
        <v>7</v>
      </c>
      <c r="P5" s="625"/>
      <c r="Q5" s="627"/>
      <c r="R5" s="117" t="s">
        <v>5</v>
      </c>
      <c r="S5" s="113" t="s">
        <v>6</v>
      </c>
      <c r="T5" s="113" t="s">
        <v>7</v>
      </c>
      <c r="U5" s="625"/>
    </row>
    <row r="6" spans="1:21" x14ac:dyDescent="0.2">
      <c r="A6" s="78">
        <v>1998</v>
      </c>
      <c r="B6" s="378">
        <v>4361.3999999999996</v>
      </c>
      <c r="C6" s="234">
        <v>1798.2</v>
      </c>
      <c r="D6" s="36" t="s">
        <v>132</v>
      </c>
      <c r="E6" s="36" t="s">
        <v>132</v>
      </c>
      <c r="F6" s="233">
        <v>2563.1999999999998</v>
      </c>
      <c r="G6" s="398" t="s">
        <v>132</v>
      </c>
      <c r="H6" s="36" t="s">
        <v>132</v>
      </c>
      <c r="I6" s="36" t="s">
        <v>132</v>
      </c>
      <c r="J6" s="36" t="s">
        <v>132</v>
      </c>
      <c r="K6" s="97" t="s">
        <v>132</v>
      </c>
      <c r="L6" s="398" t="s">
        <v>132</v>
      </c>
      <c r="M6" s="36" t="s">
        <v>132</v>
      </c>
      <c r="N6" s="36" t="s">
        <v>132</v>
      </c>
      <c r="O6" s="36" t="s">
        <v>132</v>
      </c>
      <c r="P6" s="97" t="s">
        <v>132</v>
      </c>
      <c r="Q6" s="398" t="s">
        <v>132</v>
      </c>
      <c r="R6" s="36" t="s">
        <v>132</v>
      </c>
      <c r="S6" s="36" t="s">
        <v>132</v>
      </c>
      <c r="T6" s="36" t="s">
        <v>132</v>
      </c>
      <c r="U6" s="97" t="s">
        <v>132</v>
      </c>
    </row>
    <row r="7" spans="1:21" x14ac:dyDescent="0.2">
      <c r="A7" s="37">
        <v>1999</v>
      </c>
      <c r="B7" s="379">
        <v>5616.2</v>
      </c>
      <c r="C7" s="326">
        <v>2605.6999999999998</v>
      </c>
      <c r="D7" s="40" t="s">
        <v>132</v>
      </c>
      <c r="E7" s="40" t="s">
        <v>132</v>
      </c>
      <c r="F7" s="44">
        <v>3010.5</v>
      </c>
      <c r="G7" s="383" t="s">
        <v>132</v>
      </c>
      <c r="H7" s="33" t="s">
        <v>132</v>
      </c>
      <c r="I7" s="40" t="s">
        <v>132</v>
      </c>
      <c r="J7" s="40" t="s">
        <v>132</v>
      </c>
      <c r="K7" s="34" t="s">
        <v>132</v>
      </c>
      <c r="L7" s="383" t="s">
        <v>132</v>
      </c>
      <c r="M7" s="40" t="s">
        <v>132</v>
      </c>
      <c r="N7" s="40" t="s">
        <v>132</v>
      </c>
      <c r="O7" s="40" t="s">
        <v>132</v>
      </c>
      <c r="P7" s="99" t="s">
        <v>132</v>
      </c>
      <c r="Q7" s="383" t="s">
        <v>132</v>
      </c>
      <c r="R7" s="40" t="s">
        <v>132</v>
      </c>
      <c r="S7" s="40" t="s">
        <v>132</v>
      </c>
      <c r="T7" s="40" t="s">
        <v>132</v>
      </c>
      <c r="U7" s="99" t="s">
        <v>132</v>
      </c>
    </row>
    <row r="8" spans="1:21" x14ac:dyDescent="0.2">
      <c r="A8" s="37">
        <v>2000</v>
      </c>
      <c r="B8" s="379">
        <v>8533.9</v>
      </c>
      <c r="C8" s="326">
        <v>4191.8999999999996</v>
      </c>
      <c r="D8" s="40" t="s">
        <v>132</v>
      </c>
      <c r="E8" s="40" t="s">
        <v>132</v>
      </c>
      <c r="F8" s="44">
        <v>4342</v>
      </c>
      <c r="G8" s="383">
        <v>1084.5999999999999</v>
      </c>
      <c r="H8" s="33">
        <v>989.4</v>
      </c>
      <c r="I8" s="40" t="s">
        <v>132</v>
      </c>
      <c r="J8" s="40" t="s">
        <v>132</v>
      </c>
      <c r="K8" s="44">
        <v>95.2</v>
      </c>
      <c r="L8" s="394">
        <v>7449.3</v>
      </c>
      <c r="M8" s="39">
        <v>3202.5</v>
      </c>
      <c r="N8" s="40" t="s">
        <v>132</v>
      </c>
      <c r="O8" s="40" t="s">
        <v>132</v>
      </c>
      <c r="P8" s="42">
        <v>4246.8</v>
      </c>
      <c r="Q8" s="383" t="s">
        <v>132</v>
      </c>
      <c r="R8" s="40" t="s">
        <v>132</v>
      </c>
      <c r="S8" s="40" t="s">
        <v>132</v>
      </c>
      <c r="T8" s="40" t="s">
        <v>132</v>
      </c>
      <c r="U8" s="99" t="s">
        <v>132</v>
      </c>
    </row>
    <row r="9" spans="1:21" x14ac:dyDescent="0.2">
      <c r="A9" s="37">
        <v>2001</v>
      </c>
      <c r="B9" s="379">
        <v>4074.15</v>
      </c>
      <c r="C9" s="326">
        <v>2576.06</v>
      </c>
      <c r="D9" s="40" t="s">
        <v>132</v>
      </c>
      <c r="E9" s="40" t="s">
        <v>132</v>
      </c>
      <c r="F9" s="44">
        <v>1498.09</v>
      </c>
      <c r="G9" s="383">
        <v>948.56</v>
      </c>
      <c r="H9" s="33">
        <v>938.06</v>
      </c>
      <c r="I9" s="40" t="s">
        <v>132</v>
      </c>
      <c r="J9" s="40" t="s">
        <v>132</v>
      </c>
      <c r="K9" s="44">
        <v>10.5</v>
      </c>
      <c r="L9" s="394">
        <v>3125.59</v>
      </c>
      <c r="M9" s="39">
        <v>1638</v>
      </c>
      <c r="N9" s="40" t="s">
        <v>132</v>
      </c>
      <c r="O9" s="40" t="s">
        <v>132</v>
      </c>
      <c r="P9" s="42">
        <v>1487.59</v>
      </c>
      <c r="Q9" s="383" t="s">
        <v>132</v>
      </c>
      <c r="R9" s="40" t="s">
        <v>132</v>
      </c>
      <c r="S9" s="40" t="s">
        <v>132</v>
      </c>
      <c r="T9" s="40" t="s">
        <v>132</v>
      </c>
      <c r="U9" s="99" t="s">
        <v>132</v>
      </c>
    </row>
    <row r="10" spans="1:21" x14ac:dyDescent="0.2">
      <c r="A10" s="37">
        <v>2002</v>
      </c>
      <c r="B10" s="379">
        <v>3768.21</v>
      </c>
      <c r="C10" s="326">
        <v>3338.46</v>
      </c>
      <c r="D10" s="40" t="s">
        <v>132</v>
      </c>
      <c r="E10" s="40" t="s">
        <v>132</v>
      </c>
      <c r="F10" s="44">
        <v>429.75</v>
      </c>
      <c r="G10" s="383">
        <v>1235.4000000000001</v>
      </c>
      <c r="H10" s="33">
        <v>1189.3</v>
      </c>
      <c r="I10" s="40" t="s">
        <v>132</v>
      </c>
      <c r="J10" s="40" t="s">
        <v>132</v>
      </c>
      <c r="K10" s="44">
        <v>46.1</v>
      </c>
      <c r="L10" s="394">
        <v>2532.81</v>
      </c>
      <c r="M10" s="39">
        <v>2149.16</v>
      </c>
      <c r="N10" s="40" t="s">
        <v>132</v>
      </c>
      <c r="O10" s="40" t="s">
        <v>132</v>
      </c>
      <c r="P10" s="42">
        <v>383.65</v>
      </c>
      <c r="Q10" s="383" t="s">
        <v>132</v>
      </c>
      <c r="R10" s="40" t="s">
        <v>132</v>
      </c>
      <c r="S10" s="40" t="s">
        <v>132</v>
      </c>
      <c r="T10" s="40" t="s">
        <v>132</v>
      </c>
      <c r="U10" s="99" t="s">
        <v>132</v>
      </c>
    </row>
    <row r="11" spans="1:21" x14ac:dyDescent="0.2">
      <c r="A11" s="37">
        <v>2003</v>
      </c>
      <c r="B11" s="379">
        <v>7193.19</v>
      </c>
      <c r="C11" s="326">
        <v>5042.29</v>
      </c>
      <c r="D11" s="40" t="s">
        <v>132</v>
      </c>
      <c r="E11" s="40" t="s">
        <v>132</v>
      </c>
      <c r="F11" s="44">
        <v>2150.9</v>
      </c>
      <c r="G11" s="383">
        <v>1083.0999999999999</v>
      </c>
      <c r="H11" s="33">
        <v>999.4</v>
      </c>
      <c r="I11" s="40" t="s">
        <v>132</v>
      </c>
      <c r="J11" s="40" t="s">
        <v>132</v>
      </c>
      <c r="K11" s="44">
        <v>83.7</v>
      </c>
      <c r="L11" s="394">
        <v>6110.09</v>
      </c>
      <c r="M11" s="39">
        <v>4042.89</v>
      </c>
      <c r="N11" s="40" t="s">
        <v>132</v>
      </c>
      <c r="O11" s="40" t="s">
        <v>132</v>
      </c>
      <c r="P11" s="42">
        <v>2067.1999999999998</v>
      </c>
      <c r="Q11" s="383" t="s">
        <v>132</v>
      </c>
      <c r="R11" s="40" t="s">
        <v>132</v>
      </c>
      <c r="S11" s="40" t="s">
        <v>132</v>
      </c>
      <c r="T11" s="40" t="s">
        <v>132</v>
      </c>
      <c r="U11" s="99" t="s">
        <v>132</v>
      </c>
    </row>
    <row r="12" spans="1:21" x14ac:dyDescent="0.2">
      <c r="A12" s="37">
        <v>2004</v>
      </c>
      <c r="B12" s="379">
        <v>5742.77</v>
      </c>
      <c r="C12" s="326">
        <v>4980.97</v>
      </c>
      <c r="D12" s="40" t="s">
        <v>132</v>
      </c>
      <c r="E12" s="40" t="s">
        <v>132</v>
      </c>
      <c r="F12" s="44">
        <v>761.8</v>
      </c>
      <c r="G12" s="383">
        <v>1891.1</v>
      </c>
      <c r="H12" s="33">
        <v>1891.1</v>
      </c>
      <c r="I12" s="40" t="s">
        <v>132</v>
      </c>
      <c r="J12" s="40" t="s">
        <v>132</v>
      </c>
      <c r="K12" s="44">
        <v>0</v>
      </c>
      <c r="L12" s="394">
        <v>3851.67</v>
      </c>
      <c r="M12" s="39">
        <v>3089.87</v>
      </c>
      <c r="N12" s="40" t="s">
        <v>132</v>
      </c>
      <c r="O12" s="40" t="s">
        <v>132</v>
      </c>
      <c r="P12" s="42">
        <v>761.8</v>
      </c>
      <c r="Q12" s="383" t="s">
        <v>132</v>
      </c>
      <c r="R12" s="40" t="s">
        <v>132</v>
      </c>
      <c r="S12" s="40" t="s">
        <v>132</v>
      </c>
      <c r="T12" s="40" t="s">
        <v>132</v>
      </c>
      <c r="U12" s="99" t="s">
        <v>132</v>
      </c>
    </row>
    <row r="13" spans="1:21" x14ac:dyDescent="0.2">
      <c r="A13" s="37">
        <v>2005</v>
      </c>
      <c r="B13" s="379">
        <v>7604.33</v>
      </c>
      <c r="C13" s="326">
        <v>4423.5</v>
      </c>
      <c r="D13" s="40" t="s">
        <v>132</v>
      </c>
      <c r="E13" s="40" t="s">
        <v>132</v>
      </c>
      <c r="F13" s="44">
        <v>3180.83</v>
      </c>
      <c r="G13" s="383">
        <v>2028.1</v>
      </c>
      <c r="H13" s="33">
        <v>1816</v>
      </c>
      <c r="I13" s="40" t="s">
        <v>132</v>
      </c>
      <c r="J13" s="40" t="s">
        <v>132</v>
      </c>
      <c r="K13" s="44">
        <v>212.1</v>
      </c>
      <c r="L13" s="394">
        <v>5576.23</v>
      </c>
      <c r="M13" s="39">
        <v>2607.5</v>
      </c>
      <c r="N13" s="40" t="s">
        <v>132</v>
      </c>
      <c r="O13" s="40" t="s">
        <v>132</v>
      </c>
      <c r="P13" s="42">
        <v>2968.73</v>
      </c>
      <c r="Q13" s="383" t="s">
        <v>132</v>
      </c>
      <c r="R13" s="40" t="s">
        <v>132</v>
      </c>
      <c r="S13" s="40" t="s">
        <v>132</v>
      </c>
      <c r="T13" s="40" t="s">
        <v>132</v>
      </c>
      <c r="U13" s="99" t="s">
        <v>132</v>
      </c>
    </row>
    <row r="14" spans="1:21" x14ac:dyDescent="0.2">
      <c r="A14" s="37">
        <v>2006</v>
      </c>
      <c r="B14" s="379">
        <v>10473.1</v>
      </c>
      <c r="C14" s="326">
        <v>5056.51</v>
      </c>
      <c r="D14" s="40" t="s">
        <v>132</v>
      </c>
      <c r="E14" s="40" t="s">
        <v>132</v>
      </c>
      <c r="F14" s="44">
        <v>5416.59</v>
      </c>
      <c r="G14" s="383">
        <v>1709.26</v>
      </c>
      <c r="H14" s="33">
        <v>1530.36</v>
      </c>
      <c r="I14" s="40" t="s">
        <v>132</v>
      </c>
      <c r="J14" s="40" t="s">
        <v>132</v>
      </c>
      <c r="K14" s="44">
        <v>178.9</v>
      </c>
      <c r="L14" s="394">
        <v>8763.84</v>
      </c>
      <c r="M14" s="39">
        <v>3526.15</v>
      </c>
      <c r="N14" s="40" t="s">
        <v>132</v>
      </c>
      <c r="O14" s="40" t="s">
        <v>132</v>
      </c>
      <c r="P14" s="42">
        <v>5237.6899999999996</v>
      </c>
      <c r="Q14" s="383" t="s">
        <v>132</v>
      </c>
      <c r="R14" s="40" t="s">
        <v>132</v>
      </c>
      <c r="S14" s="40" t="s">
        <v>132</v>
      </c>
      <c r="T14" s="40" t="s">
        <v>132</v>
      </c>
      <c r="U14" s="99" t="s">
        <v>132</v>
      </c>
    </row>
    <row r="15" spans="1:21" x14ac:dyDescent="0.2">
      <c r="A15" s="37">
        <v>2007</v>
      </c>
      <c r="B15" s="379">
        <v>6806.01</v>
      </c>
      <c r="C15" s="326">
        <v>2692.26</v>
      </c>
      <c r="D15" s="40" t="s">
        <v>132</v>
      </c>
      <c r="E15" s="40" t="s">
        <v>132</v>
      </c>
      <c r="F15" s="44">
        <v>4113.75</v>
      </c>
      <c r="G15" s="383">
        <v>841.5</v>
      </c>
      <c r="H15" s="33">
        <v>710.4</v>
      </c>
      <c r="I15" s="40" t="s">
        <v>132</v>
      </c>
      <c r="J15" s="40" t="s">
        <v>132</v>
      </c>
      <c r="K15" s="44">
        <v>131.1</v>
      </c>
      <c r="L15" s="394">
        <v>5964.51</v>
      </c>
      <c r="M15" s="39">
        <v>1981.86</v>
      </c>
      <c r="N15" s="40" t="s">
        <v>132</v>
      </c>
      <c r="O15" s="40" t="s">
        <v>132</v>
      </c>
      <c r="P15" s="42">
        <v>3982.65</v>
      </c>
      <c r="Q15" s="383" t="s">
        <v>132</v>
      </c>
      <c r="R15" s="40" t="s">
        <v>132</v>
      </c>
      <c r="S15" s="40" t="s">
        <v>132</v>
      </c>
      <c r="T15" s="40" t="s">
        <v>132</v>
      </c>
      <c r="U15" s="99" t="s">
        <v>132</v>
      </c>
    </row>
    <row r="16" spans="1:21" x14ac:dyDescent="0.2">
      <c r="A16" s="37">
        <v>2008</v>
      </c>
      <c r="B16" s="379">
        <v>3398.45</v>
      </c>
      <c r="C16" s="326">
        <v>1165.3699999999999</v>
      </c>
      <c r="D16" s="40" t="s">
        <v>132</v>
      </c>
      <c r="E16" s="40" t="s">
        <v>132</v>
      </c>
      <c r="F16" s="44">
        <v>2233.08</v>
      </c>
      <c r="G16" s="383">
        <v>510.77</v>
      </c>
      <c r="H16" s="33">
        <v>510.77</v>
      </c>
      <c r="I16" s="40" t="s">
        <v>132</v>
      </c>
      <c r="J16" s="40" t="s">
        <v>132</v>
      </c>
      <c r="K16" s="44">
        <v>0</v>
      </c>
      <c r="L16" s="394">
        <v>2887.68</v>
      </c>
      <c r="M16" s="39">
        <v>654.6</v>
      </c>
      <c r="N16" s="40" t="s">
        <v>132</v>
      </c>
      <c r="O16" s="40" t="s">
        <v>132</v>
      </c>
      <c r="P16" s="42">
        <v>2233.08</v>
      </c>
      <c r="Q16" s="383" t="s">
        <v>132</v>
      </c>
      <c r="R16" s="40" t="s">
        <v>132</v>
      </c>
      <c r="S16" s="40" t="s">
        <v>132</v>
      </c>
      <c r="T16" s="40" t="s">
        <v>132</v>
      </c>
      <c r="U16" s="99" t="s">
        <v>132</v>
      </c>
    </row>
    <row r="17" spans="1:35" x14ac:dyDescent="0.2">
      <c r="A17" s="37">
        <v>2009</v>
      </c>
      <c r="B17" s="379">
        <v>4426.3999999999996</v>
      </c>
      <c r="C17" s="326">
        <v>4426.43</v>
      </c>
      <c r="D17" s="40" t="s">
        <v>132</v>
      </c>
      <c r="E17" s="40" t="s">
        <v>132</v>
      </c>
      <c r="F17" s="44">
        <v>0</v>
      </c>
      <c r="G17" s="383">
        <v>975.7</v>
      </c>
      <c r="H17" s="33">
        <v>975.7</v>
      </c>
      <c r="I17" s="40" t="s">
        <v>132</v>
      </c>
      <c r="J17" s="40" t="s">
        <v>132</v>
      </c>
      <c r="K17" s="44">
        <v>0</v>
      </c>
      <c r="L17" s="394">
        <v>3450.7</v>
      </c>
      <c r="M17" s="39">
        <v>3450.73</v>
      </c>
      <c r="N17" s="40" t="s">
        <v>132</v>
      </c>
      <c r="O17" s="40" t="s">
        <v>132</v>
      </c>
      <c r="P17" s="42">
        <v>0</v>
      </c>
      <c r="Q17" s="383" t="s">
        <v>132</v>
      </c>
      <c r="R17" s="40" t="s">
        <v>132</v>
      </c>
      <c r="S17" s="40" t="s">
        <v>132</v>
      </c>
      <c r="T17" s="40" t="s">
        <v>132</v>
      </c>
      <c r="U17" s="99" t="s">
        <v>132</v>
      </c>
    </row>
    <row r="18" spans="1:35" x14ac:dyDescent="0.2">
      <c r="A18" s="37">
        <v>2010</v>
      </c>
      <c r="B18" s="379">
        <v>7667.6</v>
      </c>
      <c r="C18" s="326">
        <v>3424.4</v>
      </c>
      <c r="D18" s="40" t="s">
        <v>132</v>
      </c>
      <c r="E18" s="40" t="s">
        <v>132</v>
      </c>
      <c r="F18" s="42">
        <v>4243.2</v>
      </c>
      <c r="G18" s="383">
        <v>530.9</v>
      </c>
      <c r="H18" s="40">
        <v>210.2</v>
      </c>
      <c r="I18" s="40" t="s">
        <v>132</v>
      </c>
      <c r="J18" s="40" t="s">
        <v>132</v>
      </c>
      <c r="K18" s="42">
        <v>320.7</v>
      </c>
      <c r="L18" s="394">
        <v>7136.7</v>
      </c>
      <c r="M18" s="39">
        <v>3214.2</v>
      </c>
      <c r="N18" s="40" t="s">
        <v>132</v>
      </c>
      <c r="O18" s="40" t="s">
        <v>132</v>
      </c>
      <c r="P18" s="42">
        <v>3922.5</v>
      </c>
      <c r="Q18" s="383" t="s">
        <v>132</v>
      </c>
      <c r="R18" s="40" t="s">
        <v>132</v>
      </c>
      <c r="S18" s="40" t="s">
        <v>132</v>
      </c>
      <c r="T18" s="40" t="s">
        <v>132</v>
      </c>
      <c r="U18" s="99" t="s">
        <v>132</v>
      </c>
    </row>
    <row r="19" spans="1:35" x14ac:dyDescent="0.2">
      <c r="A19" s="37" t="s">
        <v>754</v>
      </c>
      <c r="B19" s="379">
        <v>6354.1</v>
      </c>
      <c r="C19" s="326">
        <v>2619</v>
      </c>
      <c r="D19" s="39">
        <v>1770</v>
      </c>
      <c r="E19" s="40">
        <v>849</v>
      </c>
      <c r="F19" s="42">
        <v>3735.1</v>
      </c>
      <c r="G19" s="383">
        <v>856.7</v>
      </c>
      <c r="H19" s="39">
        <v>585.79999999999995</v>
      </c>
      <c r="I19" s="39">
        <v>192.5</v>
      </c>
      <c r="J19" s="39">
        <v>393.3</v>
      </c>
      <c r="K19" s="48">
        <v>270.89999999999998</v>
      </c>
      <c r="L19" s="396">
        <v>4137.7</v>
      </c>
      <c r="M19" s="41">
        <v>2033.2</v>
      </c>
      <c r="N19" s="41">
        <v>1577.5</v>
      </c>
      <c r="O19" s="41">
        <v>455.7</v>
      </c>
      <c r="P19" s="48">
        <v>2104.5</v>
      </c>
      <c r="Q19" s="396">
        <v>440.6</v>
      </c>
      <c r="R19" s="41">
        <v>0</v>
      </c>
      <c r="S19" s="41">
        <v>0</v>
      </c>
      <c r="T19" s="41">
        <v>0</v>
      </c>
      <c r="U19" s="48">
        <v>440.6</v>
      </c>
    </row>
    <row r="20" spans="1:35" x14ac:dyDescent="0.2">
      <c r="A20" s="37">
        <v>2012</v>
      </c>
      <c r="B20" s="379">
        <v>4995.04</v>
      </c>
      <c r="C20" s="326">
        <v>2711.14</v>
      </c>
      <c r="D20" s="39">
        <v>2218.63</v>
      </c>
      <c r="E20" s="40">
        <v>492.51</v>
      </c>
      <c r="F20" s="42">
        <v>2283.9</v>
      </c>
      <c r="G20" s="383">
        <v>1162.72</v>
      </c>
      <c r="H20" s="39">
        <v>980.05</v>
      </c>
      <c r="I20" s="39">
        <v>491.54</v>
      </c>
      <c r="J20" s="39">
        <v>488.51</v>
      </c>
      <c r="K20" s="48">
        <v>182.67</v>
      </c>
      <c r="L20" s="396">
        <v>3381.58</v>
      </c>
      <c r="M20" s="41">
        <v>1731.09</v>
      </c>
      <c r="N20" s="41">
        <v>1727.09</v>
      </c>
      <c r="O20" s="41">
        <v>4</v>
      </c>
      <c r="P20" s="48">
        <v>1650.49</v>
      </c>
      <c r="Q20" s="396">
        <v>450.74</v>
      </c>
      <c r="R20" s="41">
        <v>0</v>
      </c>
      <c r="S20" s="41">
        <v>0</v>
      </c>
      <c r="T20" s="41">
        <v>0</v>
      </c>
      <c r="U20" s="48">
        <v>450.74</v>
      </c>
    </row>
    <row r="21" spans="1:35" x14ac:dyDescent="0.2">
      <c r="A21" s="37">
        <v>2013</v>
      </c>
      <c r="B21" s="379">
        <v>1978.23</v>
      </c>
      <c r="C21" s="326">
        <v>869.48</v>
      </c>
      <c r="D21" s="39">
        <v>0</v>
      </c>
      <c r="E21" s="40">
        <v>869.48</v>
      </c>
      <c r="F21" s="42">
        <v>1108.75</v>
      </c>
      <c r="G21" s="383">
        <v>467.56</v>
      </c>
      <c r="H21" s="39">
        <v>291.69</v>
      </c>
      <c r="I21" s="39">
        <v>0</v>
      </c>
      <c r="J21" s="39">
        <v>291.69</v>
      </c>
      <c r="K21" s="48">
        <v>175.87</v>
      </c>
      <c r="L21" s="396">
        <v>1116.67</v>
      </c>
      <c r="M21" s="41">
        <v>474.59</v>
      </c>
      <c r="N21" s="41">
        <v>0</v>
      </c>
      <c r="O21" s="41">
        <v>474.59</v>
      </c>
      <c r="P21" s="48">
        <v>642.08000000000004</v>
      </c>
      <c r="Q21" s="396">
        <v>394</v>
      </c>
      <c r="R21" s="41">
        <v>103.2</v>
      </c>
      <c r="S21" s="41">
        <v>0</v>
      </c>
      <c r="T21" s="41">
        <v>103.2</v>
      </c>
      <c r="U21" s="48">
        <v>290.8</v>
      </c>
    </row>
    <row r="22" spans="1:35" x14ac:dyDescent="0.2">
      <c r="A22" s="37">
        <v>2014</v>
      </c>
      <c r="B22" s="379">
        <v>4321.8999999999996</v>
      </c>
      <c r="C22" s="326">
        <v>726.67</v>
      </c>
      <c r="D22" s="39">
        <v>0</v>
      </c>
      <c r="E22" s="40">
        <v>726.67</v>
      </c>
      <c r="F22" s="42">
        <v>3595.23</v>
      </c>
      <c r="G22" s="383">
        <v>1137.1500000000001</v>
      </c>
      <c r="H22" s="39">
        <v>345.51</v>
      </c>
      <c r="I22" s="39">
        <v>0</v>
      </c>
      <c r="J22" s="39">
        <v>345.51</v>
      </c>
      <c r="K22" s="48">
        <v>791.64</v>
      </c>
      <c r="L22" s="396">
        <v>2730.49</v>
      </c>
      <c r="M22" s="41">
        <v>381.16</v>
      </c>
      <c r="N22" s="41">
        <v>0</v>
      </c>
      <c r="O22" s="41">
        <v>381.16</v>
      </c>
      <c r="P22" s="48">
        <v>2349.33</v>
      </c>
      <c r="Q22" s="396">
        <v>454.26</v>
      </c>
      <c r="R22" s="41">
        <v>454.26</v>
      </c>
      <c r="S22" s="41">
        <v>0</v>
      </c>
      <c r="T22" s="41">
        <v>0</v>
      </c>
      <c r="U22" s="48">
        <v>454.26</v>
      </c>
    </row>
    <row r="23" spans="1:35" ht="13.5" thickBot="1" x14ac:dyDescent="0.25">
      <c r="A23" s="365">
        <v>2015</v>
      </c>
      <c r="B23" s="381">
        <v>1841.37</v>
      </c>
      <c r="C23" s="385">
        <v>312.61</v>
      </c>
      <c r="D23" s="402">
        <v>0</v>
      </c>
      <c r="E23" s="376">
        <v>312.61</v>
      </c>
      <c r="F23" s="203">
        <v>1528.76</v>
      </c>
      <c r="G23" s="389">
        <v>530.89</v>
      </c>
      <c r="H23" s="402">
        <v>189.66</v>
      </c>
      <c r="I23" s="402">
        <v>0</v>
      </c>
      <c r="J23" s="402">
        <v>189.66</v>
      </c>
      <c r="K23" s="169">
        <v>341.23</v>
      </c>
      <c r="L23" s="399">
        <v>1139.9100000000001</v>
      </c>
      <c r="M23" s="369">
        <v>122.95</v>
      </c>
      <c r="N23" s="369">
        <v>0</v>
      </c>
      <c r="O23" s="369">
        <v>122.95</v>
      </c>
      <c r="P23" s="169">
        <v>1016.96</v>
      </c>
      <c r="Q23" s="399">
        <v>170.57</v>
      </c>
      <c r="R23" s="369">
        <v>0</v>
      </c>
      <c r="S23" s="369">
        <v>0</v>
      </c>
      <c r="T23" s="369">
        <v>0</v>
      </c>
      <c r="U23" s="169">
        <v>170.57</v>
      </c>
    </row>
    <row r="24" spans="1:35" ht="12.75" customHeight="1" x14ac:dyDescent="0.2">
      <c r="A24" s="50" t="s">
        <v>8</v>
      </c>
      <c r="B24" s="51" t="s">
        <v>236</v>
      </c>
      <c r="C24" s="66"/>
      <c r="D24" s="50" t="s">
        <v>132</v>
      </c>
      <c r="E24" s="51" t="s">
        <v>43</v>
      </c>
      <c r="F24" s="262"/>
      <c r="G24" s="66"/>
      <c r="H24" s="66"/>
      <c r="I24" s="66"/>
      <c r="J24" s="66"/>
      <c r="K24" s="66"/>
      <c r="L24" s="221" t="s">
        <v>727</v>
      </c>
      <c r="M24" s="833" t="s">
        <v>728</v>
      </c>
      <c r="N24" s="833"/>
      <c r="O24" s="833"/>
      <c r="P24" s="833"/>
      <c r="Q24" s="833"/>
      <c r="R24" s="833"/>
      <c r="S24" s="833"/>
      <c r="T24" s="833"/>
      <c r="U24" s="833"/>
    </row>
    <row r="25" spans="1:35" x14ac:dyDescent="0.2">
      <c r="A25" s="52" t="s">
        <v>10</v>
      </c>
      <c r="B25" s="832" t="s">
        <v>834</v>
      </c>
      <c r="C25" s="832"/>
      <c r="D25" s="832"/>
      <c r="E25" s="832"/>
      <c r="F25" s="832"/>
      <c r="G25" s="832"/>
      <c r="H25" s="832"/>
      <c r="I25" s="832"/>
      <c r="J25" s="832"/>
      <c r="K25" s="832"/>
      <c r="L25" s="66"/>
      <c r="M25" s="833"/>
      <c r="N25" s="833"/>
      <c r="O25" s="833"/>
      <c r="P25" s="833"/>
      <c r="Q25" s="833"/>
      <c r="R25" s="833"/>
      <c r="S25" s="833"/>
      <c r="T25" s="833"/>
      <c r="U25" s="833"/>
    </row>
    <row r="26" spans="1:35" x14ac:dyDescent="0.2">
      <c r="A26" s="52"/>
      <c r="B26" s="832"/>
      <c r="C26" s="832"/>
      <c r="D26" s="832"/>
      <c r="E26" s="832"/>
      <c r="F26" s="832"/>
      <c r="G26" s="832"/>
      <c r="H26" s="832"/>
      <c r="I26" s="832"/>
      <c r="J26" s="832"/>
      <c r="K26" s="832"/>
      <c r="L26" s="66"/>
      <c r="M26" s="833"/>
      <c r="N26" s="833"/>
      <c r="O26" s="833"/>
      <c r="P26" s="833"/>
      <c r="Q26" s="833"/>
      <c r="R26" s="833"/>
      <c r="S26" s="833"/>
      <c r="T26" s="833"/>
      <c r="U26" s="833"/>
    </row>
    <row r="27" spans="1:35" ht="12.75" customHeight="1" x14ac:dyDescent="0.2">
      <c r="A27" s="52" t="s">
        <v>723</v>
      </c>
      <c r="B27" s="832" t="s">
        <v>830</v>
      </c>
      <c r="C27" s="832"/>
      <c r="D27" s="832"/>
      <c r="E27" s="832"/>
      <c r="F27" s="832"/>
      <c r="G27" s="832"/>
      <c r="H27" s="832"/>
      <c r="I27" s="832"/>
      <c r="J27" s="832"/>
      <c r="K27" s="832"/>
      <c r="L27" s="221" t="s">
        <v>742</v>
      </c>
      <c r="M27" s="833" t="s">
        <v>832</v>
      </c>
      <c r="N27" s="833"/>
      <c r="O27" s="833"/>
      <c r="P27" s="833"/>
      <c r="Q27" s="833"/>
      <c r="R27" s="833"/>
      <c r="S27" s="833"/>
      <c r="T27" s="833"/>
      <c r="U27" s="833"/>
    </row>
    <row r="28" spans="1:35" x14ac:dyDescent="0.2">
      <c r="B28" s="832"/>
      <c r="C28" s="832"/>
      <c r="D28" s="832"/>
      <c r="E28" s="832"/>
      <c r="F28" s="832"/>
      <c r="G28" s="832"/>
      <c r="H28" s="832"/>
      <c r="I28" s="832"/>
      <c r="J28" s="832"/>
      <c r="K28" s="832"/>
      <c r="M28" s="833"/>
      <c r="N28" s="833"/>
      <c r="O28" s="833"/>
      <c r="P28" s="833"/>
      <c r="Q28" s="833"/>
      <c r="R28" s="833"/>
      <c r="S28" s="833"/>
      <c r="T28" s="833"/>
      <c r="U28" s="833"/>
    </row>
    <row r="29" spans="1:35" ht="13.5" thickBot="1" x14ac:dyDescent="0.25">
      <c r="B29" s="333"/>
      <c r="C29" s="333"/>
      <c r="D29" s="333"/>
      <c r="E29" s="333"/>
      <c r="F29" s="333"/>
      <c r="G29" s="333"/>
      <c r="H29" s="333"/>
      <c r="I29" s="333"/>
      <c r="J29" s="333"/>
      <c r="M29" s="346"/>
      <c r="N29" s="346"/>
      <c r="O29" s="346"/>
      <c r="P29" s="346"/>
      <c r="Q29" s="346"/>
      <c r="R29" s="346"/>
      <c r="S29" s="346"/>
      <c r="T29" s="346"/>
      <c r="U29" s="346"/>
    </row>
    <row r="30" spans="1:35" ht="13.5" thickBot="1" x14ac:dyDescent="0.25">
      <c r="A30" s="595" t="s">
        <v>349</v>
      </c>
      <c r="B30" s="596"/>
      <c r="C30" s="596"/>
      <c r="D30" s="596"/>
      <c r="E30" s="596"/>
      <c r="F30" s="596"/>
      <c r="G30" s="596"/>
      <c r="H30" s="596"/>
      <c r="I30" s="596"/>
      <c r="J30" s="596"/>
      <c r="K30" s="596"/>
      <c r="L30" s="596"/>
      <c r="M30" s="596"/>
      <c r="N30" s="596"/>
      <c r="O30" s="596"/>
      <c r="P30" s="596"/>
      <c r="Q30" s="596"/>
      <c r="R30" s="596"/>
      <c r="S30" s="596"/>
      <c r="T30" s="596"/>
      <c r="U30" s="596"/>
      <c r="V30" s="596"/>
      <c r="W30" s="596"/>
      <c r="X30" s="596"/>
      <c r="Y30" s="596"/>
      <c r="Z30" s="596"/>
      <c r="AA30" s="596"/>
      <c r="AB30" s="596"/>
      <c r="AC30" s="596"/>
      <c r="AD30" s="596"/>
      <c r="AE30" s="596"/>
      <c r="AF30" s="596"/>
      <c r="AG30" s="596"/>
      <c r="AH30" s="596"/>
      <c r="AI30" s="597"/>
    </row>
    <row r="31" spans="1:35" ht="13.5" thickBot="1" x14ac:dyDescent="0.25">
      <c r="A31" s="607" t="s">
        <v>12</v>
      </c>
      <c r="B31" s="609" t="s">
        <v>13</v>
      </c>
      <c r="C31" s="610"/>
      <c r="D31" s="595" t="s">
        <v>0</v>
      </c>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7"/>
    </row>
    <row r="32" spans="1:35" x14ac:dyDescent="0.2">
      <c r="A32" s="607"/>
      <c r="B32" s="609"/>
      <c r="C32" s="610"/>
      <c r="D32" s="655">
        <v>2000</v>
      </c>
      <c r="E32" s="656"/>
      <c r="F32" s="689">
        <v>2001</v>
      </c>
      <c r="G32" s="656"/>
      <c r="H32" s="689">
        <v>2002</v>
      </c>
      <c r="I32" s="656"/>
      <c r="J32" s="689">
        <v>2003</v>
      </c>
      <c r="K32" s="656"/>
      <c r="L32" s="619">
        <v>2004</v>
      </c>
      <c r="M32" s="620"/>
      <c r="N32" s="619">
        <v>2005</v>
      </c>
      <c r="O32" s="620"/>
      <c r="P32" s="689">
        <v>2006</v>
      </c>
      <c r="Q32" s="656"/>
      <c r="R32" s="619">
        <v>2007</v>
      </c>
      <c r="S32" s="620"/>
      <c r="T32" s="619">
        <v>2008</v>
      </c>
      <c r="U32" s="620"/>
      <c r="V32" s="619">
        <v>2009</v>
      </c>
      <c r="W32" s="620"/>
      <c r="X32" s="619">
        <v>2010</v>
      </c>
      <c r="Y32" s="620"/>
      <c r="Z32" s="655">
        <v>2011</v>
      </c>
      <c r="AA32" s="656"/>
      <c r="AB32" s="655">
        <v>2012</v>
      </c>
      <c r="AC32" s="656"/>
      <c r="AD32" s="655">
        <v>2013</v>
      </c>
      <c r="AE32" s="656"/>
      <c r="AF32" s="655">
        <v>2014</v>
      </c>
      <c r="AG32" s="656"/>
      <c r="AH32" s="655">
        <v>2015</v>
      </c>
      <c r="AI32" s="656"/>
    </row>
    <row r="33" spans="1:35" ht="13.5" thickBot="1" x14ac:dyDescent="0.25">
      <c r="A33" s="608"/>
      <c r="B33" s="611"/>
      <c r="C33" s="612"/>
      <c r="D33" s="141" t="s">
        <v>64</v>
      </c>
      <c r="E33" s="139" t="s">
        <v>65</v>
      </c>
      <c r="F33" s="138" t="s">
        <v>64</v>
      </c>
      <c r="G33" s="139" t="s">
        <v>65</v>
      </c>
      <c r="H33" s="138" t="s">
        <v>64</v>
      </c>
      <c r="I33" s="139" t="s">
        <v>65</v>
      </c>
      <c r="J33" s="138" t="s">
        <v>64</v>
      </c>
      <c r="K33" s="139" t="s">
        <v>65</v>
      </c>
      <c r="L33" s="141" t="s">
        <v>64</v>
      </c>
      <c r="M33" s="140" t="s">
        <v>65</v>
      </c>
      <c r="N33" s="141" t="s">
        <v>64</v>
      </c>
      <c r="O33" s="140" t="s">
        <v>65</v>
      </c>
      <c r="P33" s="138" t="s">
        <v>64</v>
      </c>
      <c r="Q33" s="139" t="s">
        <v>65</v>
      </c>
      <c r="R33" s="138" t="s">
        <v>64</v>
      </c>
      <c r="S33" s="139" t="s">
        <v>65</v>
      </c>
      <c r="T33" s="138" t="s">
        <v>64</v>
      </c>
      <c r="U33" s="139" t="s">
        <v>65</v>
      </c>
      <c r="V33" s="138" t="s">
        <v>64</v>
      </c>
      <c r="W33" s="139" t="s">
        <v>65</v>
      </c>
      <c r="X33" s="141" t="s">
        <v>64</v>
      </c>
      <c r="Y33" s="140" t="s">
        <v>65</v>
      </c>
      <c r="Z33" s="141" t="s">
        <v>64</v>
      </c>
      <c r="AA33" s="139" t="s">
        <v>65</v>
      </c>
      <c r="AB33" s="141" t="s">
        <v>64</v>
      </c>
      <c r="AC33" s="139" t="s">
        <v>65</v>
      </c>
      <c r="AD33" s="141" t="s">
        <v>64</v>
      </c>
      <c r="AE33" s="139" t="s">
        <v>65</v>
      </c>
      <c r="AF33" s="141" t="s">
        <v>64</v>
      </c>
      <c r="AG33" s="139" t="s">
        <v>65</v>
      </c>
      <c r="AH33" s="141" t="s">
        <v>64</v>
      </c>
      <c r="AI33" s="139" t="s">
        <v>65</v>
      </c>
    </row>
    <row r="34" spans="1:35" x14ac:dyDescent="0.2">
      <c r="A34" s="838" t="s">
        <v>350</v>
      </c>
      <c r="B34" s="834" t="s">
        <v>351</v>
      </c>
      <c r="C34" s="835"/>
      <c r="D34" s="171">
        <v>0</v>
      </c>
      <c r="E34" s="172">
        <v>0</v>
      </c>
      <c r="F34" s="258">
        <v>0</v>
      </c>
      <c r="G34" s="172">
        <v>0</v>
      </c>
      <c r="H34" s="258">
        <v>7.2</v>
      </c>
      <c r="I34" s="172">
        <v>0.7</v>
      </c>
      <c r="J34" s="258">
        <v>0</v>
      </c>
      <c r="K34" s="170">
        <v>9.6</v>
      </c>
      <c r="L34" s="258">
        <v>0</v>
      </c>
      <c r="M34" s="170">
        <v>0</v>
      </c>
      <c r="N34" s="171">
        <v>0</v>
      </c>
      <c r="O34" s="172">
        <v>0</v>
      </c>
      <c r="P34" s="258">
        <v>0</v>
      </c>
      <c r="Q34" s="172">
        <v>0</v>
      </c>
      <c r="R34" s="258">
        <v>0</v>
      </c>
      <c r="S34" s="172">
        <v>0</v>
      </c>
      <c r="T34" s="258">
        <v>0</v>
      </c>
      <c r="U34" s="172">
        <v>0</v>
      </c>
      <c r="V34" s="258">
        <v>0</v>
      </c>
      <c r="W34" s="172">
        <v>0</v>
      </c>
      <c r="X34" s="102">
        <v>0</v>
      </c>
      <c r="Y34" s="172">
        <v>29.3</v>
      </c>
      <c r="Z34" s="258">
        <v>0</v>
      </c>
      <c r="AA34" s="170">
        <v>2</v>
      </c>
      <c r="AB34" s="258">
        <v>17</v>
      </c>
      <c r="AC34" s="170">
        <v>0</v>
      </c>
      <c r="AD34" s="258">
        <v>5.5</v>
      </c>
      <c r="AE34" s="170">
        <v>0</v>
      </c>
      <c r="AF34" s="258">
        <v>0</v>
      </c>
      <c r="AG34" s="170">
        <v>0</v>
      </c>
      <c r="AH34" s="258">
        <v>0</v>
      </c>
      <c r="AI34" s="170">
        <v>1</v>
      </c>
    </row>
    <row r="35" spans="1:35" x14ac:dyDescent="0.2">
      <c r="A35" s="695"/>
      <c r="B35" s="813" t="s">
        <v>352</v>
      </c>
      <c r="C35" s="814"/>
      <c r="D35" s="172">
        <v>0</v>
      </c>
      <c r="E35" s="172">
        <v>0</v>
      </c>
      <c r="F35" s="102">
        <v>0</v>
      </c>
      <c r="G35" s="172">
        <v>0</v>
      </c>
      <c r="H35" s="102">
        <v>0</v>
      </c>
      <c r="I35" s="172">
        <v>1</v>
      </c>
      <c r="J35" s="102">
        <v>0</v>
      </c>
      <c r="K35" s="71">
        <v>0</v>
      </c>
      <c r="L35" s="102">
        <v>0</v>
      </c>
      <c r="M35" s="71">
        <v>0</v>
      </c>
      <c r="N35" s="172">
        <v>0</v>
      </c>
      <c r="O35" s="172">
        <v>0</v>
      </c>
      <c r="P35" s="102">
        <v>3.43</v>
      </c>
      <c r="Q35" s="172">
        <v>0</v>
      </c>
      <c r="R35" s="102">
        <v>0</v>
      </c>
      <c r="S35" s="172">
        <v>0</v>
      </c>
      <c r="T35" s="102">
        <v>0</v>
      </c>
      <c r="U35" s="172">
        <v>0</v>
      </c>
      <c r="V35" s="102">
        <v>15.3</v>
      </c>
      <c r="W35" s="172">
        <v>0</v>
      </c>
      <c r="X35" s="102">
        <v>0</v>
      </c>
      <c r="Y35" s="172">
        <v>0</v>
      </c>
      <c r="Z35" s="102">
        <v>18.2</v>
      </c>
      <c r="AA35" s="71">
        <v>0</v>
      </c>
      <c r="AB35" s="102">
        <v>17.100000000000001</v>
      </c>
      <c r="AC35" s="71">
        <v>0</v>
      </c>
      <c r="AD35" s="102">
        <v>1.1399999999999999</v>
      </c>
      <c r="AE35" s="71">
        <v>0</v>
      </c>
      <c r="AF35" s="102">
        <v>0</v>
      </c>
      <c r="AG35" s="71">
        <v>0</v>
      </c>
      <c r="AH35" s="102">
        <v>3</v>
      </c>
      <c r="AI35" s="71">
        <v>0</v>
      </c>
    </row>
    <row r="36" spans="1:35" x14ac:dyDescent="0.2">
      <c r="A36" s="695"/>
      <c r="B36" s="813" t="s">
        <v>353</v>
      </c>
      <c r="C36" s="814"/>
      <c r="D36" s="172">
        <v>0</v>
      </c>
      <c r="E36" s="172">
        <v>0</v>
      </c>
      <c r="F36" s="102">
        <v>0</v>
      </c>
      <c r="G36" s="172">
        <v>0</v>
      </c>
      <c r="H36" s="102">
        <v>0</v>
      </c>
      <c r="I36" s="172">
        <v>0</v>
      </c>
      <c r="J36" s="102">
        <v>0</v>
      </c>
      <c r="K36" s="71">
        <v>0</v>
      </c>
      <c r="L36" s="102">
        <v>0</v>
      </c>
      <c r="M36" s="71">
        <v>0</v>
      </c>
      <c r="N36" s="172">
        <v>0</v>
      </c>
      <c r="O36" s="172">
        <v>0</v>
      </c>
      <c r="P36" s="102">
        <v>2</v>
      </c>
      <c r="Q36" s="172">
        <v>0</v>
      </c>
      <c r="R36" s="102">
        <v>0</v>
      </c>
      <c r="S36" s="172">
        <v>0</v>
      </c>
      <c r="T36" s="102">
        <v>28.6</v>
      </c>
      <c r="U36" s="172">
        <v>0</v>
      </c>
      <c r="V36" s="102">
        <v>3</v>
      </c>
      <c r="W36" s="172">
        <v>0</v>
      </c>
      <c r="X36" s="102">
        <v>0</v>
      </c>
      <c r="Y36" s="172">
        <v>0</v>
      </c>
      <c r="Z36" s="102">
        <v>12.8</v>
      </c>
      <c r="AA36" s="71">
        <v>0</v>
      </c>
      <c r="AB36" s="102">
        <v>22.85</v>
      </c>
      <c r="AC36" s="71">
        <v>0</v>
      </c>
      <c r="AD36" s="102">
        <v>3.79</v>
      </c>
      <c r="AE36" s="71">
        <v>0</v>
      </c>
      <c r="AF36" s="102">
        <v>2</v>
      </c>
      <c r="AG36" s="71">
        <v>0</v>
      </c>
      <c r="AH36" s="102">
        <v>1.5</v>
      </c>
      <c r="AI36" s="71">
        <v>0</v>
      </c>
    </row>
    <row r="37" spans="1:35" x14ac:dyDescent="0.2">
      <c r="A37" s="695"/>
      <c r="B37" s="813" t="s">
        <v>354</v>
      </c>
      <c r="C37" s="814"/>
      <c r="D37" s="172">
        <v>0</v>
      </c>
      <c r="E37" s="172">
        <v>0</v>
      </c>
      <c r="F37" s="102">
        <v>30</v>
      </c>
      <c r="G37" s="172">
        <v>0</v>
      </c>
      <c r="H37" s="102">
        <v>0</v>
      </c>
      <c r="I37" s="172">
        <v>1</v>
      </c>
      <c r="J37" s="102">
        <v>0</v>
      </c>
      <c r="K37" s="71">
        <v>3.5</v>
      </c>
      <c r="L37" s="102">
        <v>0</v>
      </c>
      <c r="M37" s="71">
        <v>0</v>
      </c>
      <c r="N37" s="172">
        <v>0</v>
      </c>
      <c r="O37" s="172">
        <v>0</v>
      </c>
      <c r="P37" s="102">
        <v>0</v>
      </c>
      <c r="Q37" s="172">
        <v>0</v>
      </c>
      <c r="R37" s="102">
        <v>0</v>
      </c>
      <c r="S37" s="172">
        <v>0</v>
      </c>
      <c r="T37" s="102">
        <v>15.3</v>
      </c>
      <c r="U37" s="172">
        <v>0</v>
      </c>
      <c r="V37" s="102">
        <v>2.2000000000000002</v>
      </c>
      <c r="W37" s="172">
        <v>0</v>
      </c>
      <c r="X37" s="102">
        <v>0</v>
      </c>
      <c r="Y37" s="172">
        <v>0</v>
      </c>
      <c r="Z37" s="102">
        <v>5.5</v>
      </c>
      <c r="AA37" s="71">
        <v>1.4</v>
      </c>
      <c r="AB37" s="102">
        <v>4.0999999999999996</v>
      </c>
      <c r="AC37" s="71">
        <v>0</v>
      </c>
      <c r="AD37" s="102">
        <v>3.83</v>
      </c>
      <c r="AE37" s="71">
        <v>0</v>
      </c>
      <c r="AF37" s="102">
        <v>0</v>
      </c>
      <c r="AG37" s="71">
        <v>0</v>
      </c>
      <c r="AH37" s="102">
        <v>0</v>
      </c>
      <c r="AI37" s="71">
        <v>0</v>
      </c>
    </row>
    <row r="38" spans="1:35" x14ac:dyDescent="0.2">
      <c r="A38" s="695"/>
      <c r="B38" s="809" t="s">
        <v>355</v>
      </c>
      <c r="C38" s="810"/>
      <c r="D38" s="172">
        <v>0</v>
      </c>
      <c r="E38" s="172">
        <v>0</v>
      </c>
      <c r="F38" s="102">
        <v>0</v>
      </c>
      <c r="G38" s="172">
        <v>0</v>
      </c>
      <c r="H38" s="102">
        <v>0</v>
      </c>
      <c r="I38" s="172">
        <v>0</v>
      </c>
      <c r="J38" s="102">
        <v>0</v>
      </c>
      <c r="K38" s="71">
        <v>12.5</v>
      </c>
      <c r="L38" s="102">
        <v>0</v>
      </c>
      <c r="M38" s="71">
        <v>0</v>
      </c>
      <c r="N38" s="172">
        <v>0</v>
      </c>
      <c r="O38" s="172">
        <v>0</v>
      </c>
      <c r="P38" s="102">
        <v>0</v>
      </c>
      <c r="Q38" s="172">
        <v>0</v>
      </c>
      <c r="R38" s="102">
        <v>0</v>
      </c>
      <c r="S38" s="172">
        <v>0</v>
      </c>
      <c r="T38" s="102">
        <v>0.4</v>
      </c>
      <c r="U38" s="172">
        <v>0</v>
      </c>
      <c r="V38" s="102">
        <v>0</v>
      </c>
      <c r="W38" s="172">
        <v>0</v>
      </c>
      <c r="X38" s="102">
        <v>0</v>
      </c>
      <c r="Y38" s="172">
        <v>0</v>
      </c>
      <c r="Z38" s="102">
        <v>0</v>
      </c>
      <c r="AA38" s="71">
        <v>0</v>
      </c>
      <c r="AB38" s="102">
        <v>0</v>
      </c>
      <c r="AC38" s="71">
        <v>0</v>
      </c>
      <c r="AD38" s="102">
        <v>0.6</v>
      </c>
      <c r="AE38" s="71">
        <v>0</v>
      </c>
      <c r="AF38" s="102">
        <v>0</v>
      </c>
      <c r="AG38" s="71">
        <v>0</v>
      </c>
      <c r="AH38" s="102">
        <v>0</v>
      </c>
      <c r="AI38" s="71">
        <v>0</v>
      </c>
    </row>
    <row r="39" spans="1:35" x14ac:dyDescent="0.2">
      <c r="A39" s="695"/>
      <c r="B39" s="809" t="s">
        <v>356</v>
      </c>
      <c r="C39" s="810"/>
      <c r="D39" s="172">
        <v>0</v>
      </c>
      <c r="E39" s="172">
        <v>0</v>
      </c>
      <c r="F39" s="102">
        <v>10</v>
      </c>
      <c r="G39" s="172">
        <v>0</v>
      </c>
      <c r="H39" s="102">
        <v>0</v>
      </c>
      <c r="I39" s="172">
        <v>81</v>
      </c>
      <c r="J39" s="102">
        <v>0</v>
      </c>
      <c r="K39" s="71">
        <v>287.48</v>
      </c>
      <c r="L39" s="102">
        <v>0</v>
      </c>
      <c r="M39" s="71">
        <v>0</v>
      </c>
      <c r="N39" s="172">
        <v>0</v>
      </c>
      <c r="O39" s="172">
        <v>0</v>
      </c>
      <c r="P39" s="102">
        <v>0</v>
      </c>
      <c r="Q39" s="172">
        <v>0</v>
      </c>
      <c r="R39" s="102">
        <v>0</v>
      </c>
      <c r="S39" s="172">
        <v>20.3</v>
      </c>
      <c r="T39" s="102">
        <v>7</v>
      </c>
      <c r="U39" s="172">
        <v>0</v>
      </c>
      <c r="V39" s="102">
        <v>31.02</v>
      </c>
      <c r="W39" s="172">
        <v>0</v>
      </c>
      <c r="X39" s="102">
        <v>0</v>
      </c>
      <c r="Y39" s="172">
        <v>71.599999999999994</v>
      </c>
      <c r="Z39" s="102">
        <v>119.2</v>
      </c>
      <c r="AA39" s="71">
        <v>62.6</v>
      </c>
      <c r="AB39" s="102">
        <v>31.9</v>
      </c>
      <c r="AC39" s="71">
        <v>0</v>
      </c>
      <c r="AD39" s="102">
        <v>24.14</v>
      </c>
      <c r="AE39" s="71">
        <v>0</v>
      </c>
      <c r="AF39" s="102">
        <v>45.5</v>
      </c>
      <c r="AG39" s="71">
        <v>2.1</v>
      </c>
      <c r="AH39" s="102">
        <v>5.9</v>
      </c>
      <c r="AI39" s="71">
        <v>41.5</v>
      </c>
    </row>
    <row r="40" spans="1:35" x14ac:dyDescent="0.2">
      <c r="A40" s="695"/>
      <c r="B40" s="813" t="s">
        <v>357</v>
      </c>
      <c r="C40" s="814"/>
      <c r="D40" s="172">
        <v>0</v>
      </c>
      <c r="E40" s="172">
        <v>0</v>
      </c>
      <c r="F40" s="102">
        <v>5</v>
      </c>
      <c r="G40" s="172">
        <v>15</v>
      </c>
      <c r="H40" s="102">
        <v>4.1399999999999997</v>
      </c>
      <c r="I40" s="172">
        <v>55.5</v>
      </c>
      <c r="J40" s="102">
        <v>0</v>
      </c>
      <c r="K40" s="71">
        <v>31.84</v>
      </c>
      <c r="L40" s="102">
        <v>0</v>
      </c>
      <c r="M40" s="71">
        <v>0</v>
      </c>
      <c r="N40" s="172">
        <v>0</v>
      </c>
      <c r="O40" s="172">
        <v>0</v>
      </c>
      <c r="P40" s="102">
        <v>0</v>
      </c>
      <c r="Q40" s="172">
        <v>0</v>
      </c>
      <c r="R40" s="102">
        <v>0</v>
      </c>
      <c r="S40" s="172">
        <v>0</v>
      </c>
      <c r="T40" s="102">
        <v>1.4</v>
      </c>
      <c r="U40" s="172">
        <v>0</v>
      </c>
      <c r="V40" s="102">
        <v>0</v>
      </c>
      <c r="W40" s="172">
        <v>0</v>
      </c>
      <c r="X40" s="102">
        <v>0</v>
      </c>
      <c r="Y40" s="172">
        <v>0</v>
      </c>
      <c r="Z40" s="102">
        <v>0</v>
      </c>
      <c r="AA40" s="71">
        <v>0</v>
      </c>
      <c r="AB40" s="102">
        <v>1.94</v>
      </c>
      <c r="AC40" s="71">
        <v>0</v>
      </c>
      <c r="AD40" s="102">
        <v>0</v>
      </c>
      <c r="AE40" s="71">
        <v>0</v>
      </c>
      <c r="AF40" s="102">
        <v>10.5</v>
      </c>
      <c r="AG40" s="71">
        <v>3.23</v>
      </c>
      <c r="AH40" s="102">
        <v>15</v>
      </c>
      <c r="AI40" s="71">
        <v>0</v>
      </c>
    </row>
    <row r="41" spans="1:35" x14ac:dyDescent="0.2">
      <c r="A41" s="695"/>
      <c r="B41" s="813" t="s">
        <v>358</v>
      </c>
      <c r="C41" s="814"/>
      <c r="D41" s="172">
        <v>0</v>
      </c>
      <c r="E41" s="172">
        <v>0</v>
      </c>
      <c r="F41" s="102">
        <v>0</v>
      </c>
      <c r="G41" s="172">
        <v>0</v>
      </c>
      <c r="H41" s="102">
        <v>0</v>
      </c>
      <c r="I41" s="172">
        <v>0</v>
      </c>
      <c r="J41" s="102">
        <v>0</v>
      </c>
      <c r="K41" s="71">
        <v>0</v>
      </c>
      <c r="L41" s="102">
        <v>0</v>
      </c>
      <c r="M41" s="71">
        <v>0</v>
      </c>
      <c r="N41" s="172">
        <v>0</v>
      </c>
      <c r="O41" s="172">
        <v>0</v>
      </c>
      <c r="P41" s="102">
        <v>0</v>
      </c>
      <c r="Q41" s="172">
        <v>0</v>
      </c>
      <c r="R41" s="102">
        <v>0</v>
      </c>
      <c r="S41" s="172">
        <v>0</v>
      </c>
      <c r="T41" s="102">
        <v>0.1</v>
      </c>
      <c r="U41" s="172">
        <v>0</v>
      </c>
      <c r="V41" s="102">
        <v>2.2999999999999998</v>
      </c>
      <c r="W41" s="172">
        <v>0</v>
      </c>
      <c r="X41" s="102">
        <v>0</v>
      </c>
      <c r="Y41" s="172">
        <v>2.78</v>
      </c>
      <c r="Z41" s="102">
        <v>10.8</v>
      </c>
      <c r="AA41" s="71">
        <v>0</v>
      </c>
      <c r="AB41" s="102">
        <v>22</v>
      </c>
      <c r="AC41" s="71">
        <v>0</v>
      </c>
      <c r="AD41" s="102">
        <v>0.5</v>
      </c>
      <c r="AE41" s="71">
        <v>0</v>
      </c>
      <c r="AF41" s="102">
        <v>0</v>
      </c>
      <c r="AG41" s="71">
        <v>0</v>
      </c>
      <c r="AH41" s="102">
        <v>1.5</v>
      </c>
      <c r="AI41" s="71">
        <v>0</v>
      </c>
    </row>
    <row r="42" spans="1:35" x14ac:dyDescent="0.2">
      <c r="A42" s="695"/>
      <c r="B42" s="813" t="s">
        <v>359</v>
      </c>
      <c r="C42" s="814"/>
      <c r="D42" s="172">
        <v>0</v>
      </c>
      <c r="E42" s="172">
        <v>0</v>
      </c>
      <c r="F42" s="102">
        <v>0</v>
      </c>
      <c r="G42" s="172">
        <v>0</v>
      </c>
      <c r="H42" s="102">
        <v>0</v>
      </c>
      <c r="I42" s="172">
        <v>52.4</v>
      </c>
      <c r="J42" s="102">
        <v>0</v>
      </c>
      <c r="K42" s="71">
        <v>155.33000000000001</v>
      </c>
      <c r="L42" s="102">
        <v>0</v>
      </c>
      <c r="M42" s="71">
        <v>0</v>
      </c>
      <c r="N42" s="172">
        <v>0</v>
      </c>
      <c r="O42" s="172">
        <v>0</v>
      </c>
      <c r="P42" s="102">
        <v>0</v>
      </c>
      <c r="Q42" s="172">
        <v>0</v>
      </c>
      <c r="R42" s="102">
        <v>0</v>
      </c>
      <c r="S42" s="172">
        <v>0</v>
      </c>
      <c r="T42" s="102">
        <v>1.1000000000000001</v>
      </c>
      <c r="U42" s="172">
        <v>0</v>
      </c>
      <c r="V42" s="102">
        <v>0</v>
      </c>
      <c r="W42" s="172">
        <v>0</v>
      </c>
      <c r="X42" s="102">
        <v>0</v>
      </c>
      <c r="Y42" s="172">
        <v>135</v>
      </c>
      <c r="Z42" s="102">
        <v>8</v>
      </c>
      <c r="AA42" s="71">
        <v>0</v>
      </c>
      <c r="AB42" s="102">
        <v>1</v>
      </c>
      <c r="AC42" s="71">
        <v>0</v>
      </c>
      <c r="AD42" s="102">
        <v>0</v>
      </c>
      <c r="AE42" s="71">
        <v>0</v>
      </c>
      <c r="AF42" s="102">
        <v>0</v>
      </c>
      <c r="AG42" s="71">
        <v>0</v>
      </c>
      <c r="AH42" s="102">
        <v>0</v>
      </c>
      <c r="AI42" s="71">
        <v>0</v>
      </c>
    </row>
    <row r="43" spans="1:35" x14ac:dyDescent="0.2">
      <c r="A43" s="695"/>
      <c r="B43" s="813" t="s">
        <v>360</v>
      </c>
      <c r="C43" s="814"/>
      <c r="D43" s="172">
        <v>0</v>
      </c>
      <c r="E43" s="172">
        <v>0</v>
      </c>
      <c r="F43" s="102">
        <v>0</v>
      </c>
      <c r="G43" s="172">
        <v>0</v>
      </c>
      <c r="H43" s="102">
        <v>0</v>
      </c>
      <c r="I43" s="172">
        <v>0</v>
      </c>
      <c r="J43" s="102">
        <v>0</v>
      </c>
      <c r="K43" s="71">
        <v>0</v>
      </c>
      <c r="L43" s="102">
        <v>0</v>
      </c>
      <c r="M43" s="71">
        <v>0</v>
      </c>
      <c r="N43" s="172">
        <v>0</v>
      </c>
      <c r="O43" s="172">
        <v>0</v>
      </c>
      <c r="P43" s="102">
        <v>0</v>
      </c>
      <c r="Q43" s="172">
        <v>0</v>
      </c>
      <c r="R43" s="102">
        <v>0</v>
      </c>
      <c r="S43" s="172">
        <v>0</v>
      </c>
      <c r="T43" s="102">
        <v>0</v>
      </c>
      <c r="U43" s="172">
        <v>0</v>
      </c>
      <c r="V43" s="102">
        <v>0</v>
      </c>
      <c r="W43" s="172">
        <v>0</v>
      </c>
      <c r="X43" s="102">
        <v>0</v>
      </c>
      <c r="Y43" s="172">
        <v>0</v>
      </c>
      <c r="Z43" s="102">
        <v>0</v>
      </c>
      <c r="AA43" s="71">
        <v>0</v>
      </c>
      <c r="AB43" s="102">
        <v>1.81</v>
      </c>
      <c r="AC43" s="71">
        <v>0</v>
      </c>
      <c r="AD43" s="102">
        <v>6</v>
      </c>
      <c r="AE43" s="71">
        <v>0</v>
      </c>
      <c r="AF43" s="102">
        <v>3</v>
      </c>
      <c r="AG43" s="71">
        <v>0</v>
      </c>
      <c r="AH43" s="102">
        <v>1.6</v>
      </c>
      <c r="AI43" s="71"/>
    </row>
    <row r="44" spans="1:35" x14ac:dyDescent="0.2">
      <c r="A44" s="695"/>
      <c r="B44" s="813" t="s">
        <v>244</v>
      </c>
      <c r="C44" s="814"/>
      <c r="D44" s="172">
        <v>0</v>
      </c>
      <c r="E44" s="172">
        <v>0</v>
      </c>
      <c r="F44" s="102">
        <v>0</v>
      </c>
      <c r="G44" s="172">
        <v>0</v>
      </c>
      <c r="H44" s="102">
        <v>0</v>
      </c>
      <c r="I44" s="172">
        <v>1.6</v>
      </c>
      <c r="J44" s="102">
        <v>0</v>
      </c>
      <c r="K44" s="71">
        <v>0</v>
      </c>
      <c r="L44" s="102">
        <v>0</v>
      </c>
      <c r="M44" s="71">
        <v>0</v>
      </c>
      <c r="N44" s="172">
        <v>0</v>
      </c>
      <c r="O44" s="172">
        <v>0</v>
      </c>
      <c r="P44" s="102">
        <v>0</v>
      </c>
      <c r="Q44" s="172">
        <v>0</v>
      </c>
      <c r="R44" s="102">
        <v>0</v>
      </c>
      <c r="S44" s="172">
        <v>0</v>
      </c>
      <c r="T44" s="102">
        <v>0</v>
      </c>
      <c r="U44" s="172">
        <v>0</v>
      </c>
      <c r="V44" s="102">
        <v>0.5</v>
      </c>
      <c r="W44" s="172">
        <v>0</v>
      </c>
      <c r="X44" s="102">
        <v>0</v>
      </c>
      <c r="Y44" s="172">
        <v>21.1</v>
      </c>
      <c r="Z44" s="102">
        <v>0.6</v>
      </c>
      <c r="AA44" s="71">
        <v>0</v>
      </c>
      <c r="AB44" s="102">
        <v>0</v>
      </c>
      <c r="AC44" s="71">
        <v>0</v>
      </c>
      <c r="AD44" s="102">
        <v>0</v>
      </c>
      <c r="AE44" s="71">
        <v>0</v>
      </c>
      <c r="AF44" s="102">
        <v>0</v>
      </c>
      <c r="AG44" s="71">
        <v>0</v>
      </c>
      <c r="AH44" s="102">
        <v>0</v>
      </c>
      <c r="AI44" s="71">
        <v>0</v>
      </c>
    </row>
    <row r="45" spans="1:35" x14ac:dyDescent="0.2">
      <c r="A45" s="695"/>
      <c r="B45" s="813" t="s">
        <v>361</v>
      </c>
      <c r="C45" s="814"/>
      <c r="D45" s="172">
        <v>0</v>
      </c>
      <c r="E45" s="172">
        <v>0</v>
      </c>
      <c r="F45" s="102">
        <v>0</v>
      </c>
      <c r="G45" s="172">
        <v>0</v>
      </c>
      <c r="H45" s="102">
        <v>0</v>
      </c>
      <c r="I45" s="172">
        <v>0</v>
      </c>
      <c r="J45" s="102">
        <v>0</v>
      </c>
      <c r="K45" s="71">
        <v>0</v>
      </c>
      <c r="L45" s="102">
        <v>0</v>
      </c>
      <c r="M45" s="71">
        <v>0</v>
      </c>
      <c r="N45" s="172">
        <v>0</v>
      </c>
      <c r="O45" s="172">
        <v>0</v>
      </c>
      <c r="P45" s="102">
        <v>0</v>
      </c>
      <c r="Q45" s="172">
        <v>0</v>
      </c>
      <c r="R45" s="102">
        <v>0</v>
      </c>
      <c r="S45" s="172">
        <v>0</v>
      </c>
      <c r="T45" s="102">
        <v>0</v>
      </c>
      <c r="U45" s="172">
        <v>0</v>
      </c>
      <c r="V45" s="102">
        <v>201</v>
      </c>
      <c r="W45" s="172">
        <v>0</v>
      </c>
      <c r="X45" s="102">
        <v>0</v>
      </c>
      <c r="Y45" s="172">
        <v>0</v>
      </c>
      <c r="Z45" s="102">
        <v>2</v>
      </c>
      <c r="AA45" s="71">
        <v>0</v>
      </c>
      <c r="AB45" s="102">
        <v>0.5</v>
      </c>
      <c r="AC45" s="71">
        <v>0</v>
      </c>
      <c r="AD45" s="102">
        <v>3.72</v>
      </c>
      <c r="AE45" s="71">
        <v>0</v>
      </c>
      <c r="AF45" s="102">
        <v>0</v>
      </c>
      <c r="AG45" s="71">
        <v>0</v>
      </c>
      <c r="AH45" s="102">
        <v>0</v>
      </c>
      <c r="AI45" s="71">
        <v>0</v>
      </c>
    </row>
    <row r="46" spans="1:35" x14ac:dyDescent="0.2">
      <c r="A46" s="695"/>
      <c r="B46" s="809" t="s">
        <v>838</v>
      </c>
      <c r="C46" s="810"/>
      <c r="D46" s="172">
        <v>0</v>
      </c>
      <c r="E46" s="172">
        <v>0</v>
      </c>
      <c r="F46" s="102">
        <v>0</v>
      </c>
      <c r="G46" s="172">
        <v>0</v>
      </c>
      <c r="H46" s="102">
        <v>0</v>
      </c>
      <c r="I46" s="172">
        <v>0</v>
      </c>
      <c r="J46" s="102">
        <v>0</v>
      </c>
      <c r="K46" s="71">
        <v>0</v>
      </c>
      <c r="L46" s="102">
        <v>0</v>
      </c>
      <c r="M46" s="71">
        <v>0</v>
      </c>
      <c r="N46" s="172">
        <v>0</v>
      </c>
      <c r="O46" s="172">
        <v>0</v>
      </c>
      <c r="P46" s="102">
        <v>0</v>
      </c>
      <c r="Q46" s="172">
        <v>0</v>
      </c>
      <c r="R46" s="102">
        <v>0</v>
      </c>
      <c r="S46" s="172">
        <v>0</v>
      </c>
      <c r="T46" s="102">
        <v>0</v>
      </c>
      <c r="U46" s="172">
        <v>0</v>
      </c>
      <c r="V46" s="102">
        <v>0</v>
      </c>
      <c r="W46" s="172">
        <v>0</v>
      </c>
      <c r="X46" s="102">
        <v>0</v>
      </c>
      <c r="Y46" s="172">
        <v>0</v>
      </c>
      <c r="Z46" s="102">
        <v>0</v>
      </c>
      <c r="AA46" s="172">
        <v>0</v>
      </c>
      <c r="AB46" s="102">
        <v>0</v>
      </c>
      <c r="AC46" s="172">
        <v>0</v>
      </c>
      <c r="AD46" s="102">
        <v>0</v>
      </c>
      <c r="AE46" s="172">
        <v>0</v>
      </c>
      <c r="AF46" s="102">
        <v>0</v>
      </c>
      <c r="AG46" s="172">
        <v>0</v>
      </c>
      <c r="AH46" s="102">
        <v>0.5</v>
      </c>
      <c r="AI46" s="71">
        <v>0</v>
      </c>
    </row>
    <row r="47" spans="1:35" x14ac:dyDescent="0.2">
      <c r="A47" s="695"/>
      <c r="B47" s="813" t="s">
        <v>362</v>
      </c>
      <c r="C47" s="814"/>
      <c r="D47" s="172">
        <v>0</v>
      </c>
      <c r="E47" s="172">
        <v>0</v>
      </c>
      <c r="F47" s="102">
        <v>0</v>
      </c>
      <c r="G47" s="172">
        <v>0</v>
      </c>
      <c r="H47" s="102">
        <v>0</v>
      </c>
      <c r="I47" s="172">
        <v>0</v>
      </c>
      <c r="J47" s="102">
        <v>0</v>
      </c>
      <c r="K47" s="71">
        <v>0</v>
      </c>
      <c r="L47" s="102">
        <v>0</v>
      </c>
      <c r="M47" s="71">
        <v>0</v>
      </c>
      <c r="N47" s="172">
        <v>0</v>
      </c>
      <c r="O47" s="172">
        <v>0</v>
      </c>
      <c r="P47" s="102">
        <v>0</v>
      </c>
      <c r="Q47" s="172">
        <v>0</v>
      </c>
      <c r="R47" s="102">
        <v>0</v>
      </c>
      <c r="S47" s="172">
        <v>0</v>
      </c>
      <c r="T47" s="102">
        <v>0.4</v>
      </c>
      <c r="U47" s="172">
        <v>0</v>
      </c>
      <c r="V47" s="102">
        <v>0</v>
      </c>
      <c r="W47" s="172">
        <v>0</v>
      </c>
      <c r="X47" s="102">
        <v>0</v>
      </c>
      <c r="Y47" s="172">
        <v>0</v>
      </c>
      <c r="Z47" s="102">
        <v>1.5</v>
      </c>
      <c r="AA47" s="71">
        <v>0</v>
      </c>
      <c r="AB47" s="102">
        <v>0</v>
      </c>
      <c r="AC47" s="71">
        <v>0</v>
      </c>
      <c r="AD47" s="102">
        <v>0</v>
      </c>
      <c r="AE47" s="71">
        <v>0</v>
      </c>
      <c r="AF47" s="102">
        <v>0</v>
      </c>
      <c r="AG47" s="71">
        <v>0</v>
      </c>
      <c r="AH47" s="102">
        <v>0</v>
      </c>
      <c r="AI47" s="71">
        <v>0</v>
      </c>
    </row>
    <row r="48" spans="1:35" x14ac:dyDescent="0.2">
      <c r="A48" s="695"/>
      <c r="B48" s="809" t="s">
        <v>363</v>
      </c>
      <c r="C48" s="810"/>
      <c r="D48" s="172">
        <v>0</v>
      </c>
      <c r="E48" s="172">
        <v>0</v>
      </c>
      <c r="F48" s="102">
        <v>0</v>
      </c>
      <c r="G48" s="172">
        <v>0</v>
      </c>
      <c r="H48" s="102">
        <v>0</v>
      </c>
      <c r="I48" s="172">
        <v>20.48</v>
      </c>
      <c r="J48" s="102">
        <v>0</v>
      </c>
      <c r="K48" s="71">
        <v>0</v>
      </c>
      <c r="L48" s="102">
        <v>0</v>
      </c>
      <c r="M48" s="71">
        <v>0</v>
      </c>
      <c r="N48" s="172">
        <v>0</v>
      </c>
      <c r="O48" s="172">
        <v>0</v>
      </c>
      <c r="P48" s="102">
        <v>0</v>
      </c>
      <c r="Q48" s="172">
        <v>0</v>
      </c>
      <c r="R48" s="102">
        <v>0</v>
      </c>
      <c r="S48" s="172">
        <v>28.83</v>
      </c>
      <c r="T48" s="102">
        <v>0</v>
      </c>
      <c r="U48" s="172">
        <v>0</v>
      </c>
      <c r="V48" s="102">
        <v>17.34</v>
      </c>
      <c r="W48" s="172">
        <v>0</v>
      </c>
      <c r="X48" s="102">
        <v>0</v>
      </c>
      <c r="Y48" s="172">
        <v>50.38</v>
      </c>
      <c r="Z48" s="102">
        <v>0</v>
      </c>
      <c r="AA48" s="71">
        <v>0</v>
      </c>
      <c r="AB48" s="102">
        <v>2.2000000000000002</v>
      </c>
      <c r="AC48" s="71">
        <v>0</v>
      </c>
      <c r="AD48" s="102">
        <v>1.59</v>
      </c>
      <c r="AE48" s="71">
        <v>0</v>
      </c>
      <c r="AF48" s="102">
        <v>0</v>
      </c>
      <c r="AG48" s="71"/>
      <c r="AH48" s="102">
        <v>0.4</v>
      </c>
      <c r="AI48" s="71">
        <v>0</v>
      </c>
    </row>
    <row r="49" spans="1:35" x14ac:dyDescent="0.2">
      <c r="A49" s="695"/>
      <c r="B49" s="809" t="s">
        <v>364</v>
      </c>
      <c r="C49" s="810"/>
      <c r="D49" s="172">
        <v>0</v>
      </c>
      <c r="E49" s="172">
        <v>0</v>
      </c>
      <c r="F49" s="102">
        <v>0</v>
      </c>
      <c r="G49" s="172">
        <v>0</v>
      </c>
      <c r="H49" s="102">
        <v>0</v>
      </c>
      <c r="I49" s="172">
        <v>13.37</v>
      </c>
      <c r="J49" s="102">
        <v>0</v>
      </c>
      <c r="K49" s="71">
        <v>2.2999999999999998</v>
      </c>
      <c r="L49" s="102">
        <v>0</v>
      </c>
      <c r="M49" s="71">
        <v>0</v>
      </c>
      <c r="N49" s="172">
        <v>0</v>
      </c>
      <c r="O49" s="172">
        <v>0</v>
      </c>
      <c r="P49" s="102">
        <v>0</v>
      </c>
      <c r="Q49" s="172">
        <v>0</v>
      </c>
      <c r="R49" s="102">
        <v>0</v>
      </c>
      <c r="S49" s="172">
        <v>2.8</v>
      </c>
      <c r="T49" s="102">
        <v>0</v>
      </c>
      <c r="U49" s="172">
        <v>0</v>
      </c>
      <c r="V49" s="102">
        <v>0</v>
      </c>
      <c r="W49" s="172">
        <v>0</v>
      </c>
      <c r="X49" s="102">
        <v>0</v>
      </c>
      <c r="Y49" s="172">
        <v>0</v>
      </c>
      <c r="Z49" s="102">
        <v>25.5</v>
      </c>
      <c r="AA49" s="71">
        <v>0</v>
      </c>
      <c r="AB49" s="102">
        <v>8.8000000000000007</v>
      </c>
      <c r="AC49" s="71">
        <v>0</v>
      </c>
      <c r="AD49" s="102">
        <v>0</v>
      </c>
      <c r="AE49" s="71">
        <v>0</v>
      </c>
      <c r="AF49" s="102">
        <v>0</v>
      </c>
      <c r="AG49" s="71">
        <v>0</v>
      </c>
      <c r="AH49" s="102">
        <v>0.7</v>
      </c>
      <c r="AI49" s="71">
        <v>0</v>
      </c>
    </row>
    <row r="50" spans="1:35" ht="13.5" thickBot="1" x14ac:dyDescent="0.25">
      <c r="A50" s="696"/>
      <c r="B50" s="811" t="s">
        <v>365</v>
      </c>
      <c r="C50" s="812"/>
      <c r="D50" s="172">
        <v>0</v>
      </c>
      <c r="E50" s="172">
        <v>0</v>
      </c>
      <c r="F50" s="102">
        <v>0</v>
      </c>
      <c r="G50" s="172">
        <v>0</v>
      </c>
      <c r="H50" s="102">
        <v>0</v>
      </c>
      <c r="I50" s="172">
        <v>3.4</v>
      </c>
      <c r="J50" s="102">
        <v>0</v>
      </c>
      <c r="K50" s="71">
        <v>2</v>
      </c>
      <c r="L50" s="102">
        <v>0</v>
      </c>
      <c r="M50" s="71">
        <v>0</v>
      </c>
      <c r="N50" s="172">
        <v>0</v>
      </c>
      <c r="O50" s="172">
        <v>0</v>
      </c>
      <c r="P50" s="102">
        <v>0</v>
      </c>
      <c r="Q50" s="172">
        <v>0</v>
      </c>
      <c r="R50" s="102">
        <v>1.8</v>
      </c>
      <c r="S50" s="172">
        <v>0</v>
      </c>
      <c r="T50" s="102">
        <v>0</v>
      </c>
      <c r="U50" s="172">
        <v>0</v>
      </c>
      <c r="V50" s="102">
        <v>2.1</v>
      </c>
      <c r="W50" s="172">
        <v>0</v>
      </c>
      <c r="X50" s="102">
        <v>0</v>
      </c>
      <c r="Y50" s="172">
        <v>0</v>
      </c>
      <c r="Z50" s="237">
        <v>7</v>
      </c>
      <c r="AA50" s="174">
        <v>0</v>
      </c>
      <c r="AB50" s="237">
        <v>6</v>
      </c>
      <c r="AC50" s="174">
        <v>0</v>
      </c>
      <c r="AD50" s="237">
        <v>0.64</v>
      </c>
      <c r="AE50" s="174">
        <v>0</v>
      </c>
      <c r="AF50" s="237">
        <v>0</v>
      </c>
      <c r="AG50" s="174">
        <v>0</v>
      </c>
      <c r="AH50" s="237">
        <v>0</v>
      </c>
      <c r="AI50" s="174">
        <v>0</v>
      </c>
    </row>
    <row r="51" spans="1:35" ht="14.25" thickTop="1" thickBot="1" x14ac:dyDescent="0.25">
      <c r="A51" s="774" t="s">
        <v>366</v>
      </c>
      <c r="B51" s="775"/>
      <c r="C51" s="776"/>
      <c r="D51" s="248">
        <f t="shared" ref="D51:AC51" si="0">SUM(D34:D50)</f>
        <v>0</v>
      </c>
      <c r="E51" s="196">
        <f t="shared" si="0"/>
        <v>0</v>
      </c>
      <c r="F51" s="248">
        <f t="shared" si="0"/>
        <v>45</v>
      </c>
      <c r="G51" s="196">
        <f t="shared" si="0"/>
        <v>15</v>
      </c>
      <c r="H51" s="248">
        <f t="shared" si="0"/>
        <v>11.34</v>
      </c>
      <c r="I51" s="196">
        <f t="shared" si="0"/>
        <v>230.45</v>
      </c>
      <c r="J51" s="248">
        <f t="shared" si="0"/>
        <v>0</v>
      </c>
      <c r="K51" s="195">
        <f t="shared" si="0"/>
        <v>504.55</v>
      </c>
      <c r="L51" s="248">
        <f t="shared" si="0"/>
        <v>0</v>
      </c>
      <c r="M51" s="195">
        <f t="shared" si="0"/>
        <v>0</v>
      </c>
      <c r="N51" s="196">
        <f t="shared" si="0"/>
        <v>0</v>
      </c>
      <c r="O51" s="196">
        <f t="shared" si="0"/>
        <v>0</v>
      </c>
      <c r="P51" s="248">
        <f t="shared" si="0"/>
        <v>5.43</v>
      </c>
      <c r="Q51" s="196">
        <f t="shared" si="0"/>
        <v>0</v>
      </c>
      <c r="R51" s="248">
        <f t="shared" si="0"/>
        <v>1.8</v>
      </c>
      <c r="S51" s="196">
        <f t="shared" si="0"/>
        <v>51.929999999999993</v>
      </c>
      <c r="T51" s="248">
        <f t="shared" si="0"/>
        <v>54.300000000000004</v>
      </c>
      <c r="U51" s="196">
        <f t="shared" si="0"/>
        <v>0</v>
      </c>
      <c r="V51" s="248">
        <f t="shared" si="0"/>
        <v>274.76</v>
      </c>
      <c r="W51" s="196">
        <f t="shared" si="0"/>
        <v>0</v>
      </c>
      <c r="X51" s="248">
        <f t="shared" si="0"/>
        <v>0</v>
      </c>
      <c r="Y51" s="196">
        <f t="shared" si="0"/>
        <v>310.16000000000003</v>
      </c>
      <c r="Z51" s="248">
        <f t="shared" si="0"/>
        <v>211.1</v>
      </c>
      <c r="AA51" s="195">
        <f t="shared" si="0"/>
        <v>66</v>
      </c>
      <c r="AB51" s="248">
        <f t="shared" si="0"/>
        <v>137.20000000000002</v>
      </c>
      <c r="AC51" s="195">
        <f t="shared" si="0"/>
        <v>0</v>
      </c>
      <c r="AD51" s="248">
        <f t="shared" ref="AD51:AE51" si="1">SUM(AD34:AD50)</f>
        <v>51.45</v>
      </c>
      <c r="AE51" s="195">
        <f t="shared" si="1"/>
        <v>0</v>
      </c>
      <c r="AF51" s="248">
        <f t="shared" ref="AF51:AG51" si="2">SUM(AF34:AF50)</f>
        <v>61</v>
      </c>
      <c r="AG51" s="195">
        <f t="shared" si="2"/>
        <v>5.33</v>
      </c>
      <c r="AH51" s="248">
        <f t="shared" ref="AH51:AI51" si="3">SUM(AH34:AH50)</f>
        <v>30.099999999999998</v>
      </c>
      <c r="AI51" s="195">
        <f t="shared" si="3"/>
        <v>42.5</v>
      </c>
    </row>
    <row r="52" spans="1:35" x14ac:dyDescent="0.2">
      <c r="A52" s="786" t="s">
        <v>367</v>
      </c>
      <c r="B52" s="593" t="s">
        <v>368</v>
      </c>
      <c r="C52" s="601"/>
      <c r="D52" s="258">
        <v>0</v>
      </c>
      <c r="E52" s="172">
        <v>0</v>
      </c>
      <c r="F52" s="258">
        <v>229.9</v>
      </c>
      <c r="G52" s="172">
        <v>0</v>
      </c>
      <c r="H52" s="258">
        <v>176.1</v>
      </c>
      <c r="I52" s="172">
        <v>0</v>
      </c>
      <c r="J52" s="258">
        <v>31.2</v>
      </c>
      <c r="K52" s="172">
        <v>55</v>
      </c>
      <c r="L52" s="258">
        <v>508.9</v>
      </c>
      <c r="M52" s="172"/>
      <c r="N52" s="258">
        <v>227.7</v>
      </c>
      <c r="O52" s="172">
        <v>120.6</v>
      </c>
      <c r="P52" s="258">
        <v>95.6</v>
      </c>
      <c r="Q52" s="172">
        <v>62.9</v>
      </c>
      <c r="R52" s="258">
        <v>320.3</v>
      </c>
      <c r="S52" s="172">
        <v>70.58</v>
      </c>
      <c r="T52" s="258">
        <v>69.92</v>
      </c>
      <c r="U52" s="172">
        <v>0</v>
      </c>
      <c r="V52" s="258">
        <v>187.57</v>
      </c>
      <c r="W52" s="172">
        <v>0</v>
      </c>
      <c r="X52" s="102">
        <v>901.38</v>
      </c>
      <c r="Y52" s="172">
        <v>81.3</v>
      </c>
      <c r="Z52" s="258">
        <v>97.3</v>
      </c>
      <c r="AA52" s="170">
        <v>74</v>
      </c>
      <c r="AB52" s="258">
        <v>35.35</v>
      </c>
      <c r="AC52" s="170">
        <v>61.81</v>
      </c>
      <c r="AD52" s="258">
        <v>5.43</v>
      </c>
      <c r="AE52" s="170">
        <v>20</v>
      </c>
      <c r="AF52" s="258">
        <v>5.56</v>
      </c>
      <c r="AG52" s="170">
        <v>153.97999999999999</v>
      </c>
      <c r="AH52" s="258">
        <v>0</v>
      </c>
      <c r="AI52" s="170">
        <v>59.03</v>
      </c>
    </row>
    <row r="53" spans="1:35" x14ac:dyDescent="0.2">
      <c r="A53" s="787"/>
      <c r="B53" s="576" t="s">
        <v>369</v>
      </c>
      <c r="C53" s="631"/>
      <c r="D53" s="102">
        <v>0</v>
      </c>
      <c r="E53" s="172">
        <v>0</v>
      </c>
      <c r="F53" s="102">
        <v>469.8</v>
      </c>
      <c r="G53" s="172">
        <v>0</v>
      </c>
      <c r="H53" s="102">
        <v>976.92</v>
      </c>
      <c r="I53" s="172">
        <v>0</v>
      </c>
      <c r="J53" s="102">
        <v>523.48</v>
      </c>
      <c r="K53" s="172">
        <v>147.37</v>
      </c>
      <c r="L53" s="102">
        <v>276.5</v>
      </c>
      <c r="M53" s="172"/>
      <c r="N53" s="102">
        <v>204.78</v>
      </c>
      <c r="O53" s="172">
        <v>552.96</v>
      </c>
      <c r="P53" s="102">
        <v>648.55999999999995</v>
      </c>
      <c r="Q53" s="172">
        <v>210.6</v>
      </c>
      <c r="R53" s="102">
        <v>240.89</v>
      </c>
      <c r="S53" s="172">
        <v>803.9</v>
      </c>
      <c r="T53" s="102">
        <v>62.8</v>
      </c>
      <c r="U53" s="172">
        <v>0</v>
      </c>
      <c r="V53" s="102">
        <v>228.92</v>
      </c>
      <c r="W53" s="172">
        <v>0</v>
      </c>
      <c r="X53" s="102">
        <v>81.67</v>
      </c>
      <c r="Y53" s="172">
        <v>527.6</v>
      </c>
      <c r="Z53" s="102">
        <v>183.5</v>
      </c>
      <c r="AA53" s="71">
        <v>576.70000000000005</v>
      </c>
      <c r="AB53" s="102">
        <v>135</v>
      </c>
      <c r="AC53" s="71">
        <v>164</v>
      </c>
      <c r="AD53" s="102">
        <v>200.54</v>
      </c>
      <c r="AE53" s="71">
        <v>3.2</v>
      </c>
      <c r="AF53" s="102">
        <v>31.54</v>
      </c>
      <c r="AG53" s="71">
        <v>467.08</v>
      </c>
      <c r="AH53" s="102">
        <v>0.86</v>
      </c>
      <c r="AI53" s="71">
        <v>135.41</v>
      </c>
    </row>
    <row r="54" spans="1:35" x14ac:dyDescent="0.2">
      <c r="A54" s="787"/>
      <c r="B54" s="576" t="s">
        <v>736</v>
      </c>
      <c r="C54" s="631"/>
      <c r="D54" s="102">
        <v>0</v>
      </c>
      <c r="E54" s="172">
        <v>0</v>
      </c>
      <c r="F54" s="102">
        <v>265.89999999999998</v>
      </c>
      <c r="G54" s="172">
        <v>0</v>
      </c>
      <c r="H54" s="102">
        <v>428.35</v>
      </c>
      <c r="I54" s="172">
        <v>0</v>
      </c>
      <c r="J54" s="102">
        <v>358.09</v>
      </c>
      <c r="K54" s="172">
        <v>275</v>
      </c>
      <c r="L54" s="102">
        <v>304.89999999999998</v>
      </c>
      <c r="M54" s="172"/>
      <c r="N54" s="102">
        <v>205.6</v>
      </c>
      <c r="O54" s="172">
        <v>174.08</v>
      </c>
      <c r="P54" s="102">
        <v>661.95</v>
      </c>
      <c r="Q54" s="172">
        <v>921.32</v>
      </c>
      <c r="R54" s="102">
        <v>106.66</v>
      </c>
      <c r="S54" s="172">
        <v>546.63</v>
      </c>
      <c r="T54" s="102">
        <v>106.81</v>
      </c>
      <c r="U54" s="172">
        <v>221.48</v>
      </c>
      <c r="V54" s="102">
        <v>816.12</v>
      </c>
      <c r="W54" s="172">
        <v>0</v>
      </c>
      <c r="X54" s="102">
        <v>244.81</v>
      </c>
      <c r="Y54" s="172">
        <v>394.04</v>
      </c>
      <c r="Z54" s="102">
        <v>201.8</v>
      </c>
      <c r="AA54" s="71">
        <v>465.5</v>
      </c>
      <c r="AB54" s="102">
        <v>133.56</v>
      </c>
      <c r="AC54" s="71">
        <v>489.32</v>
      </c>
      <c r="AD54" s="102">
        <v>75.790000000000006</v>
      </c>
      <c r="AE54" s="71">
        <v>214.9</v>
      </c>
      <c r="AF54" s="102">
        <v>41.98</v>
      </c>
      <c r="AG54" s="71">
        <v>305.97000000000003</v>
      </c>
      <c r="AH54" s="102">
        <v>31.14</v>
      </c>
      <c r="AI54" s="71">
        <v>199.81</v>
      </c>
    </row>
    <row r="55" spans="1:35" x14ac:dyDescent="0.2">
      <c r="A55" s="787"/>
      <c r="B55" s="576" t="s">
        <v>370</v>
      </c>
      <c r="C55" s="631"/>
      <c r="D55" s="102">
        <v>0</v>
      </c>
      <c r="E55" s="172">
        <v>0</v>
      </c>
      <c r="F55" s="102">
        <v>182.25</v>
      </c>
      <c r="G55" s="172">
        <v>0</v>
      </c>
      <c r="H55" s="102">
        <v>173.6</v>
      </c>
      <c r="I55" s="172">
        <v>0</v>
      </c>
      <c r="J55" s="102">
        <v>213.67</v>
      </c>
      <c r="K55" s="172">
        <v>100.8</v>
      </c>
      <c r="L55" s="102">
        <v>371.6</v>
      </c>
      <c r="M55" s="172"/>
      <c r="N55" s="102">
        <v>411.44</v>
      </c>
      <c r="O55" s="172">
        <v>0</v>
      </c>
      <c r="P55" s="102">
        <v>334.21</v>
      </c>
      <c r="Q55" s="172">
        <v>7.9</v>
      </c>
      <c r="R55" s="102">
        <v>125.08</v>
      </c>
      <c r="S55" s="172">
        <v>103.44</v>
      </c>
      <c r="T55" s="102">
        <v>220.66</v>
      </c>
      <c r="U55" s="172">
        <v>0</v>
      </c>
      <c r="V55" s="102">
        <v>137.72999999999999</v>
      </c>
      <c r="W55" s="172">
        <v>0</v>
      </c>
      <c r="X55" s="102">
        <v>4.7699999999999996</v>
      </c>
      <c r="Y55" s="172">
        <v>89.27</v>
      </c>
      <c r="Z55" s="102">
        <v>47</v>
      </c>
      <c r="AA55" s="71">
        <v>14.7</v>
      </c>
      <c r="AB55" s="102">
        <v>73.319999999999993</v>
      </c>
      <c r="AC55" s="71">
        <v>0</v>
      </c>
      <c r="AD55" s="102">
        <v>25.44</v>
      </c>
      <c r="AE55" s="71">
        <v>0</v>
      </c>
      <c r="AF55" s="102">
        <v>28.43</v>
      </c>
      <c r="AG55" s="71">
        <v>229.67</v>
      </c>
      <c r="AH55" s="102">
        <v>5.36</v>
      </c>
      <c r="AI55" s="71">
        <v>101.67</v>
      </c>
    </row>
    <row r="56" spans="1:35" x14ac:dyDescent="0.2">
      <c r="A56" s="787"/>
      <c r="B56" s="576" t="s">
        <v>371</v>
      </c>
      <c r="C56" s="631"/>
      <c r="D56" s="102">
        <v>0</v>
      </c>
      <c r="E56" s="172">
        <v>0</v>
      </c>
      <c r="F56" s="102">
        <v>626.41999999999996</v>
      </c>
      <c r="G56" s="172">
        <v>0</v>
      </c>
      <c r="H56" s="102">
        <v>459.51</v>
      </c>
      <c r="I56" s="172">
        <v>35.1</v>
      </c>
      <c r="J56" s="102">
        <v>904.79</v>
      </c>
      <c r="K56" s="172">
        <v>256.42</v>
      </c>
      <c r="L56" s="102">
        <v>1012.5</v>
      </c>
      <c r="M56" s="172"/>
      <c r="N56" s="102">
        <v>875.78</v>
      </c>
      <c r="O56" s="172">
        <v>925.85</v>
      </c>
      <c r="P56" s="102">
        <v>1105.06</v>
      </c>
      <c r="Q56" s="172">
        <v>1487.48</v>
      </c>
      <c r="R56" s="102">
        <v>713.57</v>
      </c>
      <c r="S56" s="172">
        <v>583.66999999999996</v>
      </c>
      <c r="T56" s="102">
        <v>145.71</v>
      </c>
      <c r="U56" s="172">
        <v>322.69</v>
      </c>
      <c r="V56" s="102">
        <v>369.64</v>
      </c>
      <c r="W56" s="172">
        <v>0</v>
      </c>
      <c r="X56" s="102">
        <v>440.23</v>
      </c>
      <c r="Y56" s="172">
        <v>1110.1500000000001</v>
      </c>
      <c r="Z56" s="102">
        <v>270.60000000000002</v>
      </c>
      <c r="AA56" s="71">
        <v>386.4</v>
      </c>
      <c r="AB56" s="102">
        <v>432.37</v>
      </c>
      <c r="AC56" s="71">
        <v>140.55000000000001</v>
      </c>
      <c r="AD56" s="102">
        <v>199.81</v>
      </c>
      <c r="AE56" s="71">
        <v>38.020000000000003</v>
      </c>
      <c r="AF56" s="102">
        <v>229.67</v>
      </c>
      <c r="AG56" s="71">
        <v>662.85</v>
      </c>
      <c r="AH56" s="102">
        <v>87.1</v>
      </c>
      <c r="AI56" s="71">
        <v>457.64</v>
      </c>
    </row>
    <row r="57" spans="1:35" x14ac:dyDescent="0.2">
      <c r="A57" s="787"/>
      <c r="B57" s="576" t="s">
        <v>372</v>
      </c>
      <c r="C57" s="631"/>
      <c r="D57" s="102">
        <v>0</v>
      </c>
      <c r="E57" s="172">
        <v>0</v>
      </c>
      <c r="F57" s="102">
        <v>401.29</v>
      </c>
      <c r="G57" s="172">
        <v>0</v>
      </c>
      <c r="H57" s="102">
        <v>199.7</v>
      </c>
      <c r="I57" s="172">
        <v>164.2</v>
      </c>
      <c r="J57" s="102">
        <v>249.45</v>
      </c>
      <c r="K57" s="172">
        <v>726.76</v>
      </c>
      <c r="L57" s="102">
        <v>505.3</v>
      </c>
      <c r="M57" s="172"/>
      <c r="N57" s="102">
        <v>553.08000000000004</v>
      </c>
      <c r="O57" s="172">
        <v>1407.34</v>
      </c>
      <c r="P57" s="102">
        <v>275.25</v>
      </c>
      <c r="Q57" s="172">
        <v>971.15</v>
      </c>
      <c r="R57" s="102">
        <v>92.35</v>
      </c>
      <c r="S57" s="172">
        <v>1154.81</v>
      </c>
      <c r="T57" s="102">
        <v>41.84</v>
      </c>
      <c r="U57" s="172">
        <v>1544.69</v>
      </c>
      <c r="V57" s="102">
        <v>278.19</v>
      </c>
      <c r="W57" s="172">
        <v>0</v>
      </c>
      <c r="X57" s="102">
        <v>104.37</v>
      </c>
      <c r="Y57" s="172">
        <v>1371.55</v>
      </c>
      <c r="Z57" s="102">
        <v>541</v>
      </c>
      <c r="AA57" s="71">
        <v>786.8</v>
      </c>
      <c r="AB57" s="102">
        <v>320.51</v>
      </c>
      <c r="AC57" s="71">
        <v>190.57</v>
      </c>
      <c r="AD57" s="102">
        <v>83.32</v>
      </c>
      <c r="AE57" s="71">
        <v>37.35</v>
      </c>
      <c r="AF57" s="102">
        <v>75.98</v>
      </c>
      <c r="AG57" s="71">
        <v>1243.47</v>
      </c>
      <c r="AH57" s="102">
        <v>31.64</v>
      </c>
      <c r="AI57" s="71">
        <v>413.55</v>
      </c>
    </row>
    <row r="58" spans="1:35" ht="13.5" thickBot="1" x14ac:dyDescent="0.25">
      <c r="A58" s="788"/>
      <c r="B58" s="817" t="s">
        <v>551</v>
      </c>
      <c r="C58" s="818"/>
      <c r="D58" s="242">
        <v>0</v>
      </c>
      <c r="E58" s="243">
        <v>0</v>
      </c>
      <c r="F58" s="242">
        <v>0</v>
      </c>
      <c r="G58" s="243">
        <v>0</v>
      </c>
      <c r="H58" s="242">
        <v>0</v>
      </c>
      <c r="I58" s="243">
        <v>0</v>
      </c>
      <c r="J58" s="242">
        <v>0</v>
      </c>
      <c r="K58" s="243">
        <v>0</v>
      </c>
      <c r="L58" s="242">
        <v>0</v>
      </c>
      <c r="M58" s="243">
        <v>0</v>
      </c>
      <c r="N58" s="242">
        <v>0</v>
      </c>
      <c r="O58" s="243">
        <v>0</v>
      </c>
      <c r="P58" s="242">
        <v>0</v>
      </c>
      <c r="Q58" s="243">
        <v>0</v>
      </c>
      <c r="R58" s="242">
        <v>0</v>
      </c>
      <c r="S58" s="243">
        <v>0</v>
      </c>
      <c r="T58" s="242">
        <v>0</v>
      </c>
      <c r="U58" s="243">
        <v>0</v>
      </c>
      <c r="V58" s="242">
        <v>0</v>
      </c>
      <c r="W58" s="243">
        <v>0</v>
      </c>
      <c r="X58" s="242">
        <v>0</v>
      </c>
      <c r="Y58" s="243">
        <v>0</v>
      </c>
      <c r="Z58" s="242">
        <v>0</v>
      </c>
      <c r="AA58" s="95">
        <v>0</v>
      </c>
      <c r="AB58" s="242">
        <v>0</v>
      </c>
      <c r="AC58" s="95">
        <v>637.49</v>
      </c>
      <c r="AD58" s="242">
        <v>0</v>
      </c>
      <c r="AE58" s="95">
        <v>355.71</v>
      </c>
      <c r="AF58" s="242">
        <v>0</v>
      </c>
      <c r="AG58" s="95">
        <v>0</v>
      </c>
      <c r="AH58" s="242">
        <v>0</v>
      </c>
      <c r="AI58" s="95">
        <v>0</v>
      </c>
    </row>
    <row r="59" spans="1:35" ht="14.25" thickTop="1" thickBot="1" x14ac:dyDescent="0.25">
      <c r="A59" s="774" t="s">
        <v>373</v>
      </c>
      <c r="B59" s="775"/>
      <c r="C59" s="776"/>
      <c r="D59" s="248">
        <f>SUM(D52:D58)</f>
        <v>0</v>
      </c>
      <c r="E59" s="196">
        <f>SUM(E52:E57)</f>
        <v>0</v>
      </c>
      <c r="F59" s="248">
        <f t="shared" ref="F59:L59" si="4">SUM(F52:F58)</f>
        <v>2175.56</v>
      </c>
      <c r="G59" s="196">
        <f t="shared" si="4"/>
        <v>0</v>
      </c>
      <c r="H59" s="248">
        <f t="shared" si="4"/>
        <v>2414.1799999999994</v>
      </c>
      <c r="I59" s="196">
        <f t="shared" si="4"/>
        <v>199.29999999999998</v>
      </c>
      <c r="J59" s="248">
        <f t="shared" si="4"/>
        <v>2280.6799999999998</v>
      </c>
      <c r="K59" s="196">
        <f t="shared" si="4"/>
        <v>1561.35</v>
      </c>
      <c r="L59" s="248">
        <f t="shared" si="4"/>
        <v>2979.7000000000003</v>
      </c>
      <c r="M59" s="196">
        <f t="shared" ref="M59" si="5">SUM(M52:M57)</f>
        <v>0</v>
      </c>
      <c r="N59" s="248">
        <f t="shared" ref="N59:AG59" si="6">SUM(N52:N58)</f>
        <v>2478.38</v>
      </c>
      <c r="O59" s="196">
        <f t="shared" si="6"/>
        <v>3180.83</v>
      </c>
      <c r="P59" s="248">
        <f t="shared" si="6"/>
        <v>3120.63</v>
      </c>
      <c r="Q59" s="196">
        <f t="shared" si="6"/>
        <v>3661.3500000000004</v>
      </c>
      <c r="R59" s="248">
        <f t="shared" si="6"/>
        <v>1598.85</v>
      </c>
      <c r="S59" s="196">
        <f t="shared" si="6"/>
        <v>3263.03</v>
      </c>
      <c r="T59" s="248">
        <f t="shared" si="6"/>
        <v>647.74</v>
      </c>
      <c r="U59" s="196">
        <f t="shared" si="6"/>
        <v>2088.86</v>
      </c>
      <c r="V59" s="248">
        <f t="shared" si="6"/>
        <v>2018.17</v>
      </c>
      <c r="W59" s="196">
        <f t="shared" si="6"/>
        <v>0</v>
      </c>
      <c r="X59" s="248">
        <f t="shared" si="6"/>
        <v>1777.23</v>
      </c>
      <c r="Y59" s="196">
        <f t="shared" si="6"/>
        <v>3573.91</v>
      </c>
      <c r="Z59" s="248">
        <f t="shared" si="6"/>
        <v>1341.2</v>
      </c>
      <c r="AA59" s="195">
        <f t="shared" si="6"/>
        <v>2304.1000000000004</v>
      </c>
      <c r="AB59" s="248">
        <f t="shared" si="6"/>
        <v>1130.1099999999999</v>
      </c>
      <c r="AC59" s="195">
        <f t="shared" si="6"/>
        <v>1683.74</v>
      </c>
      <c r="AD59" s="248">
        <f t="shared" si="6"/>
        <v>590.32999999999993</v>
      </c>
      <c r="AE59" s="195">
        <f t="shared" si="6"/>
        <v>669.18000000000006</v>
      </c>
      <c r="AF59" s="248">
        <f t="shared" si="6"/>
        <v>413.15999999999997</v>
      </c>
      <c r="AG59" s="195">
        <f t="shared" si="6"/>
        <v>3063.0200000000004</v>
      </c>
      <c r="AH59" s="248">
        <f t="shared" ref="AH59:AI59" si="7">SUM(AH52:AH58)</f>
        <v>156.1</v>
      </c>
      <c r="AI59" s="195">
        <f t="shared" si="7"/>
        <v>1367.11</v>
      </c>
    </row>
    <row r="60" spans="1:35" x14ac:dyDescent="0.2">
      <c r="A60" s="786" t="s">
        <v>374</v>
      </c>
      <c r="B60" s="836" t="s">
        <v>792</v>
      </c>
      <c r="C60" s="837"/>
      <c r="D60" s="258">
        <v>0</v>
      </c>
      <c r="E60" s="172">
        <v>0</v>
      </c>
      <c r="F60" s="258">
        <v>0</v>
      </c>
      <c r="G60" s="172">
        <v>0</v>
      </c>
      <c r="H60" s="258">
        <v>0</v>
      </c>
      <c r="I60" s="172">
        <v>0</v>
      </c>
      <c r="J60" s="258">
        <v>17.899999999999999</v>
      </c>
      <c r="K60" s="259">
        <v>0</v>
      </c>
      <c r="L60" s="258">
        <v>0</v>
      </c>
      <c r="M60" s="170"/>
      <c r="N60" s="258">
        <v>5.42</v>
      </c>
      <c r="O60" s="170">
        <v>0</v>
      </c>
      <c r="P60" s="258">
        <v>32.72</v>
      </c>
      <c r="Q60" s="170">
        <v>0</v>
      </c>
      <c r="R60" s="171">
        <v>175.01</v>
      </c>
      <c r="S60" s="172">
        <v>0</v>
      </c>
      <c r="T60" s="258">
        <v>11.07</v>
      </c>
      <c r="U60" s="172">
        <v>0</v>
      </c>
      <c r="V60" s="258">
        <v>903.34</v>
      </c>
      <c r="W60" s="172">
        <v>0</v>
      </c>
      <c r="X60" s="102">
        <v>105</v>
      </c>
      <c r="Y60" s="172">
        <v>0</v>
      </c>
      <c r="Z60" s="258">
        <v>797.5</v>
      </c>
      <c r="AA60" s="170">
        <v>0</v>
      </c>
      <c r="AB60" s="258">
        <v>571.84</v>
      </c>
      <c r="AC60" s="170">
        <v>0</v>
      </c>
      <c r="AD60" s="258">
        <v>7.85</v>
      </c>
      <c r="AE60" s="170">
        <v>0</v>
      </c>
      <c r="AF60" s="258">
        <v>7.91</v>
      </c>
      <c r="AG60" s="170">
        <v>0</v>
      </c>
      <c r="AH60" s="258">
        <v>17.82</v>
      </c>
      <c r="AI60" s="170">
        <v>0</v>
      </c>
    </row>
    <row r="61" spans="1:35" x14ac:dyDescent="0.2">
      <c r="A61" s="787"/>
      <c r="B61" s="813" t="s">
        <v>375</v>
      </c>
      <c r="C61" s="814"/>
      <c r="D61" s="102">
        <v>0</v>
      </c>
      <c r="E61" s="172">
        <v>0</v>
      </c>
      <c r="F61" s="102">
        <v>0</v>
      </c>
      <c r="G61" s="172">
        <v>2.2999999999999998</v>
      </c>
      <c r="H61" s="102">
        <v>22.21</v>
      </c>
      <c r="I61" s="172">
        <v>0</v>
      </c>
      <c r="J61" s="102">
        <v>0</v>
      </c>
      <c r="K61" s="259">
        <v>0</v>
      </c>
      <c r="L61" s="102">
        <v>0</v>
      </c>
      <c r="M61" s="71"/>
      <c r="N61" s="102">
        <v>18.78</v>
      </c>
      <c r="O61" s="71">
        <v>0</v>
      </c>
      <c r="P61" s="102">
        <v>0</v>
      </c>
      <c r="Q61" s="71">
        <v>0</v>
      </c>
      <c r="R61" s="172">
        <v>99.14</v>
      </c>
      <c r="S61" s="172">
        <v>1.84</v>
      </c>
      <c r="T61" s="102">
        <v>0</v>
      </c>
      <c r="U61" s="172">
        <v>0</v>
      </c>
      <c r="V61" s="102">
        <v>0</v>
      </c>
      <c r="W61" s="172">
        <v>0</v>
      </c>
      <c r="X61" s="102">
        <v>0</v>
      </c>
      <c r="Y61" s="172">
        <v>58.2</v>
      </c>
      <c r="Z61" s="102">
        <v>0</v>
      </c>
      <c r="AA61" s="68">
        <v>0</v>
      </c>
      <c r="AB61" s="102">
        <v>19.48</v>
      </c>
      <c r="AC61" s="68">
        <v>0</v>
      </c>
      <c r="AD61" s="102">
        <v>15.54</v>
      </c>
      <c r="AE61" s="68">
        <v>0</v>
      </c>
      <c r="AF61" s="102">
        <v>26.94</v>
      </c>
      <c r="AG61" s="68">
        <v>2.65</v>
      </c>
      <c r="AH61" s="102">
        <v>3.57</v>
      </c>
      <c r="AI61" s="68">
        <v>0</v>
      </c>
    </row>
    <row r="62" spans="1:35" x14ac:dyDescent="0.2">
      <c r="A62" s="787"/>
      <c r="B62" s="813" t="s">
        <v>376</v>
      </c>
      <c r="C62" s="814"/>
      <c r="D62" s="102">
        <v>0</v>
      </c>
      <c r="E62" s="172">
        <v>0</v>
      </c>
      <c r="F62" s="102">
        <v>115.37</v>
      </c>
      <c r="G62" s="172">
        <v>79.5</v>
      </c>
      <c r="H62" s="102">
        <v>70.84</v>
      </c>
      <c r="I62" s="172">
        <v>0</v>
      </c>
      <c r="J62" s="102">
        <v>1348.41</v>
      </c>
      <c r="K62" s="259">
        <v>17.5</v>
      </c>
      <c r="L62" s="102">
        <v>242.58</v>
      </c>
      <c r="M62" s="71"/>
      <c r="N62" s="102">
        <v>1067.8900000000001</v>
      </c>
      <c r="O62" s="71">
        <v>0</v>
      </c>
      <c r="P62" s="102">
        <v>535.53</v>
      </c>
      <c r="Q62" s="71">
        <v>136.49</v>
      </c>
      <c r="R62" s="172">
        <v>392.11</v>
      </c>
      <c r="S62" s="172">
        <v>310.60000000000002</v>
      </c>
      <c r="T62" s="102">
        <v>187.8</v>
      </c>
      <c r="U62" s="172">
        <v>6.12</v>
      </c>
      <c r="V62" s="102">
        <v>528.73</v>
      </c>
      <c r="W62" s="172">
        <v>0</v>
      </c>
      <c r="X62" s="102">
        <v>1000.68</v>
      </c>
      <c r="Y62" s="172">
        <v>155.51</v>
      </c>
      <c r="Z62" s="102">
        <v>198.7</v>
      </c>
      <c r="AA62" s="71">
        <v>301.8</v>
      </c>
      <c r="AB62" s="102">
        <v>431.92</v>
      </c>
      <c r="AC62" s="71">
        <v>251.17</v>
      </c>
      <c r="AD62" s="102">
        <v>18.86</v>
      </c>
      <c r="AE62" s="71">
        <v>140.19999999999999</v>
      </c>
      <c r="AF62" s="102">
        <v>66.260000000000005</v>
      </c>
      <c r="AG62" s="71">
        <v>275.55</v>
      </c>
      <c r="AH62" s="102">
        <v>12.71</v>
      </c>
      <c r="AI62" s="71">
        <v>35.299999999999997</v>
      </c>
    </row>
    <row r="63" spans="1:35" x14ac:dyDescent="0.2">
      <c r="A63" s="787"/>
      <c r="B63" s="813" t="s">
        <v>377</v>
      </c>
      <c r="C63" s="814"/>
      <c r="D63" s="102">
        <v>0</v>
      </c>
      <c r="E63" s="172">
        <v>0</v>
      </c>
      <c r="F63" s="102">
        <v>0</v>
      </c>
      <c r="G63" s="172">
        <v>0</v>
      </c>
      <c r="H63" s="102">
        <v>0</v>
      </c>
      <c r="I63" s="172">
        <v>0</v>
      </c>
      <c r="J63" s="102">
        <v>0</v>
      </c>
      <c r="K63" s="259">
        <v>0</v>
      </c>
      <c r="L63" s="102">
        <v>0</v>
      </c>
      <c r="M63" s="71"/>
      <c r="N63" s="102">
        <v>0</v>
      </c>
      <c r="O63" s="71">
        <v>0</v>
      </c>
      <c r="P63" s="102">
        <v>0</v>
      </c>
      <c r="Q63" s="71">
        <v>0</v>
      </c>
      <c r="R63" s="172">
        <v>0</v>
      </c>
      <c r="S63" s="172">
        <v>4.3</v>
      </c>
      <c r="T63" s="102">
        <v>0</v>
      </c>
      <c r="U63" s="172">
        <v>0</v>
      </c>
      <c r="V63" s="102">
        <v>0</v>
      </c>
      <c r="W63" s="172">
        <v>0</v>
      </c>
      <c r="X63" s="102">
        <v>0</v>
      </c>
      <c r="Y63" s="172">
        <v>4.5999999999999996</v>
      </c>
      <c r="Z63" s="102">
        <v>0</v>
      </c>
      <c r="AA63" s="71">
        <v>0</v>
      </c>
      <c r="AB63" s="102">
        <v>2.5</v>
      </c>
      <c r="AC63" s="71">
        <v>0</v>
      </c>
      <c r="AD63" s="102">
        <v>2.06</v>
      </c>
      <c r="AE63" s="71">
        <v>0</v>
      </c>
      <c r="AF63" s="102">
        <v>0</v>
      </c>
      <c r="AG63" s="71">
        <v>0</v>
      </c>
      <c r="AH63" s="102">
        <v>1.07</v>
      </c>
      <c r="AI63" s="71">
        <v>0</v>
      </c>
    </row>
    <row r="64" spans="1:35" x14ac:dyDescent="0.2">
      <c r="A64" s="787"/>
      <c r="B64" s="813" t="s">
        <v>378</v>
      </c>
      <c r="C64" s="814"/>
      <c r="D64" s="102">
        <v>0</v>
      </c>
      <c r="E64" s="172">
        <v>0</v>
      </c>
      <c r="F64" s="102">
        <v>0</v>
      </c>
      <c r="G64" s="172">
        <v>0</v>
      </c>
      <c r="H64" s="102">
        <v>0</v>
      </c>
      <c r="I64" s="172">
        <v>0</v>
      </c>
      <c r="J64" s="102">
        <v>4.5199999999999996</v>
      </c>
      <c r="K64" s="259">
        <v>0</v>
      </c>
      <c r="L64" s="102">
        <v>0</v>
      </c>
      <c r="M64" s="71"/>
      <c r="N64" s="102">
        <v>0</v>
      </c>
      <c r="O64" s="71">
        <v>0</v>
      </c>
      <c r="P64" s="102">
        <v>0</v>
      </c>
      <c r="Q64" s="71">
        <v>0</v>
      </c>
      <c r="R64" s="172">
        <v>0</v>
      </c>
      <c r="S64" s="172">
        <v>0</v>
      </c>
      <c r="T64" s="102">
        <v>0</v>
      </c>
      <c r="U64" s="172">
        <v>0</v>
      </c>
      <c r="V64" s="102">
        <v>1.5</v>
      </c>
      <c r="W64" s="172">
        <v>0</v>
      </c>
      <c r="X64" s="102">
        <v>5</v>
      </c>
      <c r="Y64" s="172">
        <v>0</v>
      </c>
      <c r="Z64" s="102">
        <v>6.7</v>
      </c>
      <c r="AA64" s="71">
        <v>0</v>
      </c>
      <c r="AB64" s="102">
        <v>20.239999999999998</v>
      </c>
      <c r="AC64" s="71">
        <v>0</v>
      </c>
      <c r="AD64" s="102">
        <v>30.42</v>
      </c>
      <c r="AE64" s="71">
        <v>0</v>
      </c>
      <c r="AF64" s="102">
        <v>14.11</v>
      </c>
      <c r="AG64" s="71">
        <v>0</v>
      </c>
      <c r="AH64" s="102">
        <v>12.87</v>
      </c>
      <c r="AI64" s="71">
        <v>0</v>
      </c>
    </row>
    <row r="65" spans="1:38" x14ac:dyDescent="0.2">
      <c r="A65" s="787"/>
      <c r="B65" s="813" t="s">
        <v>379</v>
      </c>
      <c r="C65" s="814"/>
      <c r="D65" s="102">
        <v>0</v>
      </c>
      <c r="E65" s="172">
        <v>0</v>
      </c>
      <c r="F65" s="102">
        <v>1.2</v>
      </c>
      <c r="G65" s="172">
        <v>11.25</v>
      </c>
      <c r="H65" s="102">
        <v>0</v>
      </c>
      <c r="I65" s="172">
        <v>0</v>
      </c>
      <c r="J65" s="102">
        <v>150.80000000000001</v>
      </c>
      <c r="K65" s="259">
        <v>55.5</v>
      </c>
      <c r="L65" s="102">
        <v>12.75</v>
      </c>
      <c r="M65" s="71"/>
      <c r="N65" s="102">
        <v>5.61</v>
      </c>
      <c r="O65" s="71">
        <v>0</v>
      </c>
      <c r="P65" s="102">
        <v>111.76</v>
      </c>
      <c r="Q65" s="71">
        <v>32.549999999999997</v>
      </c>
      <c r="R65" s="172">
        <v>20.96</v>
      </c>
      <c r="S65" s="172">
        <v>21.3</v>
      </c>
      <c r="T65" s="102">
        <v>114.12</v>
      </c>
      <c r="U65" s="172">
        <v>0</v>
      </c>
      <c r="V65" s="102">
        <v>6</v>
      </c>
      <c r="W65" s="172">
        <v>0</v>
      </c>
      <c r="X65" s="102">
        <v>0</v>
      </c>
      <c r="Y65" s="172">
        <v>63.8</v>
      </c>
      <c r="Z65" s="102">
        <v>10.199999999999999</v>
      </c>
      <c r="AA65" s="71">
        <v>25.2</v>
      </c>
      <c r="AB65" s="102">
        <v>25.36</v>
      </c>
      <c r="AC65" s="71">
        <v>0</v>
      </c>
      <c r="AD65" s="102">
        <v>11.7</v>
      </c>
      <c r="AE65" s="71">
        <v>0</v>
      </c>
      <c r="AF65" s="102">
        <v>18.14</v>
      </c>
      <c r="AG65" s="71">
        <v>2.8</v>
      </c>
      <c r="AH65" s="102">
        <v>19.059999999999999</v>
      </c>
      <c r="AI65" s="71">
        <v>4.2</v>
      </c>
    </row>
    <row r="66" spans="1:38" x14ac:dyDescent="0.2">
      <c r="A66" s="787"/>
      <c r="B66" s="813" t="s">
        <v>380</v>
      </c>
      <c r="C66" s="814"/>
      <c r="D66" s="102">
        <v>0</v>
      </c>
      <c r="E66" s="172">
        <v>0</v>
      </c>
      <c r="F66" s="102">
        <v>0</v>
      </c>
      <c r="G66" s="172">
        <v>0</v>
      </c>
      <c r="H66" s="102">
        <v>1.95</v>
      </c>
      <c r="I66" s="172">
        <v>0</v>
      </c>
      <c r="J66" s="102">
        <v>15.1</v>
      </c>
      <c r="K66" s="259">
        <v>2.5</v>
      </c>
      <c r="L66" s="102"/>
      <c r="M66" s="71"/>
      <c r="N66" s="102">
        <v>0</v>
      </c>
      <c r="O66" s="71">
        <v>0</v>
      </c>
      <c r="P66" s="102">
        <v>0</v>
      </c>
      <c r="Q66" s="71">
        <v>0</v>
      </c>
      <c r="R66" s="172">
        <v>0</v>
      </c>
      <c r="S66" s="172">
        <v>0</v>
      </c>
      <c r="T66" s="102">
        <v>6.29</v>
      </c>
      <c r="U66" s="172">
        <v>0</v>
      </c>
      <c r="V66" s="102">
        <v>0</v>
      </c>
      <c r="W66" s="172">
        <v>0</v>
      </c>
      <c r="X66" s="102">
        <v>0</v>
      </c>
      <c r="Y66" s="172">
        <v>0</v>
      </c>
      <c r="Z66" s="102">
        <v>0</v>
      </c>
      <c r="AA66" s="71">
        <v>0</v>
      </c>
      <c r="AB66" s="102">
        <v>12.63</v>
      </c>
      <c r="AC66" s="71">
        <v>0</v>
      </c>
      <c r="AD66" s="102">
        <v>9.99</v>
      </c>
      <c r="AE66" s="71">
        <v>0</v>
      </c>
      <c r="AF66" s="102">
        <v>17.95</v>
      </c>
      <c r="AG66" s="71">
        <v>0</v>
      </c>
      <c r="AH66" s="102">
        <v>7.42</v>
      </c>
      <c r="AI66" s="71">
        <v>0</v>
      </c>
    </row>
    <row r="67" spans="1:38" x14ac:dyDescent="0.2">
      <c r="A67" s="787"/>
      <c r="B67" s="813" t="s">
        <v>381</v>
      </c>
      <c r="C67" s="814"/>
      <c r="D67" s="102">
        <v>0</v>
      </c>
      <c r="E67" s="172">
        <v>0</v>
      </c>
      <c r="F67" s="102">
        <v>201.77</v>
      </c>
      <c r="G67" s="172">
        <v>282.3</v>
      </c>
      <c r="H67" s="102">
        <v>651.66999999999996</v>
      </c>
      <c r="I67" s="172">
        <v>0</v>
      </c>
      <c r="J67" s="102">
        <v>837.41</v>
      </c>
      <c r="K67" s="259">
        <v>9.5</v>
      </c>
      <c r="L67" s="102">
        <v>291.57</v>
      </c>
      <c r="M67" s="71"/>
      <c r="N67" s="102">
        <v>578.59</v>
      </c>
      <c r="O67" s="71">
        <v>0</v>
      </c>
      <c r="P67" s="102">
        <v>956.67</v>
      </c>
      <c r="Q67" s="71">
        <v>1558.2</v>
      </c>
      <c r="R67" s="172">
        <v>182.34</v>
      </c>
      <c r="S67" s="172">
        <v>386.2</v>
      </c>
      <c r="T67" s="102">
        <v>144.05000000000001</v>
      </c>
      <c r="U67" s="172">
        <v>138.1</v>
      </c>
      <c r="V67" s="102">
        <v>375.6</v>
      </c>
      <c r="W67" s="172">
        <v>0</v>
      </c>
      <c r="X67" s="102">
        <v>53.82</v>
      </c>
      <c r="Y67" s="172">
        <v>62.82</v>
      </c>
      <c r="Z67" s="102">
        <v>26.3</v>
      </c>
      <c r="AA67" s="71">
        <v>118.9</v>
      </c>
      <c r="AB67" s="102">
        <v>140.41999999999999</v>
      </c>
      <c r="AC67" s="71">
        <v>213.93</v>
      </c>
      <c r="AD67" s="102">
        <v>34.409999999999997</v>
      </c>
      <c r="AE67" s="71">
        <v>48.74</v>
      </c>
      <c r="AF67" s="102">
        <v>28.61</v>
      </c>
      <c r="AG67" s="71">
        <v>239.1</v>
      </c>
      <c r="AH67" s="102">
        <v>22.99</v>
      </c>
      <c r="AI67" s="71">
        <v>77.95</v>
      </c>
    </row>
    <row r="68" spans="1:38" x14ac:dyDescent="0.2">
      <c r="A68" s="787"/>
      <c r="B68" s="813" t="s">
        <v>382</v>
      </c>
      <c r="C68" s="814"/>
      <c r="D68" s="102">
        <v>0</v>
      </c>
      <c r="E68" s="172">
        <v>0</v>
      </c>
      <c r="F68" s="102">
        <v>34.159999999999997</v>
      </c>
      <c r="G68" s="172">
        <v>1107.74</v>
      </c>
      <c r="H68" s="102">
        <v>39.03</v>
      </c>
      <c r="I68" s="172">
        <v>0</v>
      </c>
      <c r="J68" s="102">
        <v>33.82</v>
      </c>
      <c r="K68" s="259">
        <v>0</v>
      </c>
      <c r="L68" s="102">
        <v>0</v>
      </c>
      <c r="M68" s="71"/>
      <c r="N68" s="102">
        <v>0.25</v>
      </c>
      <c r="O68" s="71">
        <v>0</v>
      </c>
      <c r="P68" s="102">
        <v>121.41</v>
      </c>
      <c r="Q68" s="71">
        <v>28</v>
      </c>
      <c r="R68" s="172">
        <v>101.17</v>
      </c>
      <c r="S68" s="172">
        <v>72.55</v>
      </c>
      <c r="T68" s="102">
        <v>0</v>
      </c>
      <c r="U68" s="172">
        <v>0</v>
      </c>
      <c r="V68" s="102">
        <v>0</v>
      </c>
      <c r="W68" s="172">
        <v>0</v>
      </c>
      <c r="X68" s="102">
        <v>0</v>
      </c>
      <c r="Y68" s="172">
        <v>0</v>
      </c>
      <c r="Z68" s="102">
        <v>0</v>
      </c>
      <c r="AA68" s="71">
        <v>0</v>
      </c>
      <c r="AB68" s="102">
        <v>3</v>
      </c>
      <c r="AC68" s="71">
        <v>25.14</v>
      </c>
      <c r="AD68" s="102">
        <v>16.25</v>
      </c>
      <c r="AE68" s="71">
        <v>0</v>
      </c>
      <c r="AF68" s="102">
        <v>27.94</v>
      </c>
      <c r="AG68" s="71">
        <v>5.33</v>
      </c>
      <c r="AH68" s="102">
        <v>14.13</v>
      </c>
      <c r="AI68" s="71">
        <v>0</v>
      </c>
    </row>
    <row r="69" spans="1:38" x14ac:dyDescent="0.2">
      <c r="A69" s="787"/>
      <c r="B69" s="815" t="s">
        <v>383</v>
      </c>
      <c r="C69" s="816"/>
      <c r="D69" s="102">
        <v>0</v>
      </c>
      <c r="E69" s="172">
        <v>0</v>
      </c>
      <c r="F69" s="102">
        <v>3</v>
      </c>
      <c r="G69" s="172">
        <v>0</v>
      </c>
      <c r="H69" s="102">
        <v>127.24</v>
      </c>
      <c r="I69" s="172">
        <v>0</v>
      </c>
      <c r="J69" s="102">
        <v>353.65</v>
      </c>
      <c r="K69" s="259">
        <v>0</v>
      </c>
      <c r="L69" s="102">
        <v>100.07</v>
      </c>
      <c r="M69" s="71"/>
      <c r="N69" s="102">
        <v>268.58</v>
      </c>
      <c r="O69" s="71">
        <v>0</v>
      </c>
      <c r="P69" s="102">
        <v>172.36</v>
      </c>
      <c r="Q69" s="71">
        <v>0</v>
      </c>
      <c r="R69" s="172">
        <v>120.88</v>
      </c>
      <c r="S69" s="172">
        <v>2</v>
      </c>
      <c r="T69" s="102">
        <v>0</v>
      </c>
      <c r="U69" s="172">
        <v>0</v>
      </c>
      <c r="V69" s="102">
        <v>318.33</v>
      </c>
      <c r="W69" s="172">
        <v>0</v>
      </c>
      <c r="X69" s="102">
        <v>482.67</v>
      </c>
      <c r="Y69" s="172">
        <v>14.2</v>
      </c>
      <c r="Z69" s="102">
        <v>27.3</v>
      </c>
      <c r="AA69" s="71">
        <v>0</v>
      </c>
      <c r="AB69" s="102">
        <v>216.44</v>
      </c>
      <c r="AC69" s="71">
        <v>0</v>
      </c>
      <c r="AD69" s="102">
        <v>80.62</v>
      </c>
      <c r="AE69" s="71">
        <v>0</v>
      </c>
      <c r="AF69" s="102">
        <v>44.65</v>
      </c>
      <c r="AG69" s="71">
        <v>1.45</v>
      </c>
      <c r="AH69" s="102">
        <v>14.77</v>
      </c>
      <c r="AI69" s="71">
        <v>1.7</v>
      </c>
    </row>
    <row r="70" spans="1:38" ht="13.5" thickBot="1" x14ac:dyDescent="0.25">
      <c r="A70" s="788"/>
      <c r="B70" s="817" t="s">
        <v>551</v>
      </c>
      <c r="C70" s="818"/>
      <c r="D70" s="242">
        <v>0</v>
      </c>
      <c r="E70" s="243">
        <v>0</v>
      </c>
      <c r="F70" s="242">
        <v>0</v>
      </c>
      <c r="G70" s="243">
        <v>0</v>
      </c>
      <c r="H70" s="242">
        <v>0</v>
      </c>
      <c r="I70" s="243">
        <v>0</v>
      </c>
      <c r="J70" s="242">
        <v>0</v>
      </c>
      <c r="K70" s="189">
        <v>0</v>
      </c>
      <c r="L70" s="242">
        <v>0</v>
      </c>
      <c r="M70" s="189">
        <v>0</v>
      </c>
      <c r="N70" s="242">
        <v>0</v>
      </c>
      <c r="O70" s="189">
        <v>0</v>
      </c>
      <c r="P70" s="242">
        <v>0</v>
      </c>
      <c r="Q70" s="95">
        <v>0</v>
      </c>
      <c r="R70" s="243">
        <v>0</v>
      </c>
      <c r="S70" s="243">
        <v>0</v>
      </c>
      <c r="T70" s="242">
        <v>0</v>
      </c>
      <c r="U70" s="243">
        <v>0</v>
      </c>
      <c r="V70" s="242">
        <v>0</v>
      </c>
      <c r="W70" s="243">
        <v>0</v>
      </c>
      <c r="X70" s="242">
        <v>0</v>
      </c>
      <c r="Y70" s="243">
        <v>0</v>
      </c>
      <c r="Z70" s="242">
        <v>0</v>
      </c>
      <c r="AA70" s="95">
        <v>0</v>
      </c>
      <c r="AB70" s="242">
        <v>0</v>
      </c>
      <c r="AC70" s="95">
        <v>109.92</v>
      </c>
      <c r="AD70" s="242">
        <v>0</v>
      </c>
      <c r="AE70" s="95">
        <v>250.63</v>
      </c>
      <c r="AF70" s="242">
        <v>0</v>
      </c>
      <c r="AG70" s="95">
        <v>0</v>
      </c>
      <c r="AH70" s="242">
        <v>0</v>
      </c>
      <c r="AI70" s="95">
        <v>0</v>
      </c>
    </row>
    <row r="71" spans="1:38" ht="14.25" thickTop="1" thickBot="1" x14ac:dyDescent="0.25">
      <c r="A71" s="774" t="s">
        <v>384</v>
      </c>
      <c r="B71" s="775"/>
      <c r="C71" s="776"/>
      <c r="D71" s="248">
        <f t="shared" ref="D71:L71" si="8">SUM(D60:D70)</f>
        <v>0</v>
      </c>
      <c r="E71" s="196">
        <f t="shared" si="8"/>
        <v>0</v>
      </c>
      <c r="F71" s="248">
        <f t="shared" si="8"/>
        <v>355.5</v>
      </c>
      <c r="G71" s="196">
        <f t="shared" si="8"/>
        <v>1483.0900000000001</v>
      </c>
      <c r="H71" s="248">
        <f t="shared" si="8"/>
        <v>912.93999999999994</v>
      </c>
      <c r="I71" s="196">
        <f t="shared" si="8"/>
        <v>0</v>
      </c>
      <c r="J71" s="248">
        <f t="shared" si="8"/>
        <v>2761.61</v>
      </c>
      <c r="K71" s="196">
        <f t="shared" si="8"/>
        <v>85</v>
      </c>
      <c r="L71" s="248">
        <f t="shared" si="8"/>
        <v>646.97</v>
      </c>
      <c r="M71" s="196">
        <f t="shared" ref="M71" si="9">SUM(M60:M69)</f>
        <v>0</v>
      </c>
      <c r="N71" s="248">
        <f t="shared" ref="N71:AG71" si="10">SUM(N60:N70)</f>
        <v>1945.12</v>
      </c>
      <c r="O71" s="196">
        <f t="shared" si="10"/>
        <v>0</v>
      </c>
      <c r="P71" s="248">
        <f t="shared" si="10"/>
        <v>1930.4499999999998</v>
      </c>
      <c r="Q71" s="195">
        <f t="shared" si="10"/>
        <v>1755.24</v>
      </c>
      <c r="R71" s="196">
        <f t="shared" si="10"/>
        <v>1091.6100000000001</v>
      </c>
      <c r="S71" s="196">
        <f t="shared" si="10"/>
        <v>798.79</v>
      </c>
      <c r="T71" s="248">
        <f t="shared" si="10"/>
        <v>463.33000000000004</v>
      </c>
      <c r="U71" s="196">
        <f t="shared" si="10"/>
        <v>144.22</v>
      </c>
      <c r="V71" s="248">
        <f t="shared" si="10"/>
        <v>2133.5</v>
      </c>
      <c r="W71" s="196">
        <f t="shared" si="10"/>
        <v>0</v>
      </c>
      <c r="X71" s="248">
        <f t="shared" si="10"/>
        <v>1647.1699999999998</v>
      </c>
      <c r="Y71" s="196">
        <f t="shared" si="10"/>
        <v>359.12999999999994</v>
      </c>
      <c r="Z71" s="248">
        <f t="shared" si="10"/>
        <v>1066.7</v>
      </c>
      <c r="AA71" s="195">
        <f t="shared" si="10"/>
        <v>445.9</v>
      </c>
      <c r="AB71" s="248">
        <f t="shared" si="10"/>
        <v>1443.8300000000002</v>
      </c>
      <c r="AC71" s="195">
        <f t="shared" si="10"/>
        <v>600.16</v>
      </c>
      <c r="AD71" s="248">
        <f t="shared" si="10"/>
        <v>227.7</v>
      </c>
      <c r="AE71" s="195">
        <f t="shared" si="10"/>
        <v>439.57</v>
      </c>
      <c r="AF71" s="248">
        <f t="shared" si="10"/>
        <v>252.51000000000002</v>
      </c>
      <c r="AG71" s="195">
        <f t="shared" si="10"/>
        <v>526.88000000000011</v>
      </c>
      <c r="AH71" s="248">
        <f t="shared" ref="AH71:AI71" si="11">SUM(AH60:AH70)</f>
        <v>126.40999999999998</v>
      </c>
      <c r="AI71" s="195">
        <f t="shared" si="11"/>
        <v>119.15</v>
      </c>
    </row>
    <row r="72" spans="1:38" s="18" customFormat="1" ht="13.5" thickBot="1" x14ac:dyDescent="0.25">
      <c r="A72" s="739" t="s">
        <v>837</v>
      </c>
      <c r="B72" s="740"/>
      <c r="C72" s="741"/>
      <c r="D72" s="244">
        <v>4191.8999999999996</v>
      </c>
      <c r="E72" s="260">
        <v>4342</v>
      </c>
      <c r="F72" s="244">
        <v>0</v>
      </c>
      <c r="G72" s="260">
        <v>0</v>
      </c>
      <c r="H72" s="244">
        <v>0</v>
      </c>
      <c r="I72" s="260">
        <v>0</v>
      </c>
      <c r="J72" s="244">
        <v>0</v>
      </c>
      <c r="K72" s="260">
        <v>0</v>
      </c>
      <c r="L72" s="244">
        <v>1354.3</v>
      </c>
      <c r="M72" s="260">
        <v>761.8</v>
      </c>
      <c r="N72" s="244">
        <v>0</v>
      </c>
      <c r="O72" s="260">
        <v>0</v>
      </c>
      <c r="P72" s="244">
        <v>0</v>
      </c>
      <c r="Q72" s="260">
        <v>0</v>
      </c>
      <c r="R72" s="244">
        <v>0</v>
      </c>
      <c r="S72" s="260">
        <v>0</v>
      </c>
      <c r="T72" s="244">
        <v>0</v>
      </c>
      <c r="U72" s="260">
        <v>0</v>
      </c>
      <c r="V72" s="244">
        <v>0</v>
      </c>
      <c r="W72" s="260">
        <v>0</v>
      </c>
      <c r="X72" s="244">
        <v>0</v>
      </c>
      <c r="Y72" s="260">
        <v>0</v>
      </c>
      <c r="Z72" s="261">
        <v>0</v>
      </c>
      <c r="AA72" s="178">
        <v>919.1</v>
      </c>
      <c r="AB72" s="261">
        <v>0</v>
      </c>
      <c r="AC72" s="178">
        <v>0</v>
      </c>
      <c r="AD72" s="261">
        <v>0</v>
      </c>
      <c r="AE72" s="178">
        <v>0</v>
      </c>
      <c r="AF72" s="261">
        <v>0</v>
      </c>
      <c r="AG72" s="178">
        <v>0</v>
      </c>
      <c r="AH72" s="261">
        <v>0</v>
      </c>
      <c r="AI72" s="178">
        <v>0</v>
      </c>
    </row>
    <row r="73" spans="1:38" ht="13.5" thickBot="1" x14ac:dyDescent="0.25">
      <c r="A73" s="643" t="s">
        <v>385</v>
      </c>
      <c r="B73" s="644"/>
      <c r="C73" s="645"/>
      <c r="D73" s="226">
        <f>SUM(D71,D59,D51,D72)</f>
        <v>4191.8999999999996</v>
      </c>
      <c r="E73" s="122">
        <f>SUM(E71,E59,E51,E72)</f>
        <v>4342</v>
      </c>
      <c r="F73" s="226">
        <f t="shared" ref="F73:AA73" si="12">SUM(F71,F59,F51,F72)</f>
        <v>2576.06</v>
      </c>
      <c r="G73" s="122">
        <f t="shared" si="12"/>
        <v>1498.0900000000001</v>
      </c>
      <c r="H73" s="226">
        <f t="shared" si="12"/>
        <v>3338.4599999999996</v>
      </c>
      <c r="I73" s="122">
        <f t="shared" si="12"/>
        <v>429.75</v>
      </c>
      <c r="J73" s="226">
        <f t="shared" si="12"/>
        <v>5042.29</v>
      </c>
      <c r="K73" s="226">
        <f t="shared" si="12"/>
        <v>2150.9</v>
      </c>
      <c r="L73" s="191">
        <f t="shared" si="12"/>
        <v>4980.97</v>
      </c>
      <c r="M73" s="226">
        <f t="shared" si="12"/>
        <v>761.8</v>
      </c>
      <c r="N73" s="191">
        <f t="shared" si="12"/>
        <v>4423.5</v>
      </c>
      <c r="O73" s="226">
        <f t="shared" si="12"/>
        <v>3180.83</v>
      </c>
      <c r="P73" s="191">
        <f t="shared" si="12"/>
        <v>5056.51</v>
      </c>
      <c r="Q73" s="226">
        <f t="shared" si="12"/>
        <v>5416.59</v>
      </c>
      <c r="R73" s="191">
        <f t="shared" si="12"/>
        <v>2692.26</v>
      </c>
      <c r="S73" s="226">
        <f t="shared" si="12"/>
        <v>4113.75</v>
      </c>
      <c r="T73" s="191">
        <f t="shared" si="12"/>
        <v>1165.3700000000001</v>
      </c>
      <c r="U73" s="226">
        <f t="shared" si="12"/>
        <v>2233.08</v>
      </c>
      <c r="V73" s="191">
        <f t="shared" si="12"/>
        <v>4426.43</v>
      </c>
      <c r="W73" s="226">
        <f t="shared" si="12"/>
        <v>0</v>
      </c>
      <c r="X73" s="191">
        <f t="shared" si="12"/>
        <v>3424.3999999999996</v>
      </c>
      <c r="Y73" s="226">
        <f t="shared" si="12"/>
        <v>4243.2</v>
      </c>
      <c r="Z73" s="191">
        <f t="shared" si="12"/>
        <v>2619</v>
      </c>
      <c r="AA73" s="122">
        <f t="shared" si="12"/>
        <v>3735.1000000000004</v>
      </c>
      <c r="AB73" s="191">
        <f t="shared" ref="AB73:AG73" si="13">SUM(AB71,AB59,AB51,AB72)</f>
        <v>2711.14</v>
      </c>
      <c r="AC73" s="122">
        <f t="shared" si="13"/>
        <v>2283.9</v>
      </c>
      <c r="AD73" s="191">
        <f t="shared" si="13"/>
        <v>869.48</v>
      </c>
      <c r="AE73" s="122">
        <f t="shared" si="13"/>
        <v>1108.75</v>
      </c>
      <c r="AF73" s="191">
        <f t="shared" si="13"/>
        <v>726.67</v>
      </c>
      <c r="AG73" s="122">
        <f t="shared" si="13"/>
        <v>3595.2300000000005</v>
      </c>
      <c r="AH73" s="191">
        <f t="shared" ref="AH73:AI73" si="14">SUM(AH71,AH59,AH51,AH72)</f>
        <v>312.61</v>
      </c>
      <c r="AI73" s="122">
        <f t="shared" si="14"/>
        <v>1528.76</v>
      </c>
    </row>
    <row r="74" spans="1:38" ht="13.5" thickBot="1" x14ac:dyDescent="0.25">
      <c r="A74" s="748"/>
      <c r="B74" s="749"/>
      <c r="C74" s="750"/>
      <c r="D74" s="743">
        <v>8533.9</v>
      </c>
      <c r="E74" s="708"/>
      <c r="F74" s="743">
        <v>4074.15</v>
      </c>
      <c r="G74" s="708"/>
      <c r="H74" s="743">
        <v>3768.21</v>
      </c>
      <c r="I74" s="708"/>
      <c r="J74" s="743">
        <v>7193.19</v>
      </c>
      <c r="K74" s="708"/>
      <c r="L74" s="743">
        <v>5742.77</v>
      </c>
      <c r="M74" s="708"/>
      <c r="N74" s="743">
        <v>7604.33</v>
      </c>
      <c r="O74" s="708"/>
      <c r="P74" s="743">
        <v>10473.1</v>
      </c>
      <c r="Q74" s="708"/>
      <c r="R74" s="743">
        <v>6806.01</v>
      </c>
      <c r="S74" s="708"/>
      <c r="T74" s="743">
        <v>3398.45</v>
      </c>
      <c r="U74" s="708"/>
      <c r="V74" s="743">
        <v>4426.43</v>
      </c>
      <c r="W74" s="708"/>
      <c r="X74" s="743">
        <v>7667.6</v>
      </c>
      <c r="Y74" s="708"/>
      <c r="Z74" s="743">
        <v>6354.1</v>
      </c>
      <c r="AA74" s="708"/>
      <c r="AB74" s="743">
        <v>4995.04</v>
      </c>
      <c r="AC74" s="708"/>
      <c r="AD74" s="743">
        <v>1978.23</v>
      </c>
      <c r="AE74" s="708"/>
      <c r="AF74" s="743">
        <v>4321.8999999999996</v>
      </c>
      <c r="AG74" s="708"/>
      <c r="AH74" s="743">
        <v>1841.37</v>
      </c>
      <c r="AI74" s="708"/>
    </row>
    <row r="75" spans="1:38" x14ac:dyDescent="0.2">
      <c r="A75" s="50" t="s">
        <v>8</v>
      </c>
      <c r="B75" s="51" t="s">
        <v>236</v>
      </c>
      <c r="C75" s="66"/>
      <c r="D75" s="180" t="s">
        <v>148</v>
      </c>
      <c r="E75" s="180"/>
      <c r="F75" s="106" t="s">
        <v>71</v>
      </c>
      <c r="G75" s="51" t="s">
        <v>83</v>
      </c>
      <c r="H75" s="106" t="s">
        <v>73</v>
      </c>
      <c r="I75" s="51" t="s">
        <v>84</v>
      </c>
    </row>
    <row r="76" spans="1:38" ht="13.5" thickBot="1" x14ac:dyDescent="0.25"/>
    <row r="77" spans="1:38" ht="13.5" thickBot="1" x14ac:dyDescent="0.25">
      <c r="A77" s="595" t="s">
        <v>386</v>
      </c>
      <c r="B77" s="596"/>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6"/>
      <c r="AL77" s="597"/>
    </row>
    <row r="78" spans="1:38" s="4" customFormat="1" ht="13.5" thickBot="1" x14ac:dyDescent="0.25">
      <c r="A78" s="584" t="s">
        <v>23</v>
      </c>
      <c r="B78" s="585"/>
      <c r="C78" s="586"/>
      <c r="D78" s="595" t="s">
        <v>0</v>
      </c>
      <c r="E78" s="596"/>
      <c r="F78" s="596"/>
      <c r="G78" s="596"/>
      <c r="H78" s="596"/>
      <c r="I78" s="596"/>
      <c r="J78" s="596"/>
      <c r="K78" s="596"/>
      <c r="L78" s="596"/>
      <c r="M78" s="596"/>
      <c r="N78" s="596"/>
      <c r="O78" s="596"/>
      <c r="P78" s="596"/>
      <c r="Q78" s="596"/>
      <c r="R78" s="596"/>
      <c r="S78" s="596"/>
      <c r="T78" s="596"/>
      <c r="U78" s="596"/>
      <c r="V78" s="596"/>
      <c r="W78" s="596"/>
      <c r="X78" s="596"/>
      <c r="Y78" s="596"/>
      <c r="Z78" s="596"/>
      <c r="AA78" s="596"/>
      <c r="AB78" s="596"/>
      <c r="AC78" s="596"/>
      <c r="AD78" s="596"/>
      <c r="AE78" s="596"/>
      <c r="AF78" s="596"/>
      <c r="AG78" s="596"/>
      <c r="AH78" s="596"/>
      <c r="AI78" s="596"/>
      <c r="AJ78" s="596"/>
      <c r="AK78" s="596"/>
      <c r="AL78" s="597"/>
    </row>
    <row r="79" spans="1:38" s="4" customFormat="1" x14ac:dyDescent="0.2">
      <c r="A79" s="651"/>
      <c r="B79" s="652"/>
      <c r="C79" s="688"/>
      <c r="D79" s="655">
        <v>1998</v>
      </c>
      <c r="E79" s="656"/>
      <c r="F79" s="689">
        <v>1999</v>
      </c>
      <c r="G79" s="656"/>
      <c r="H79" s="689">
        <v>2000</v>
      </c>
      <c r="I79" s="656"/>
      <c r="J79" s="689">
        <v>2001</v>
      </c>
      <c r="K79" s="656"/>
      <c r="L79" s="689">
        <v>2002</v>
      </c>
      <c r="M79" s="656"/>
      <c r="N79" s="689">
        <v>2003</v>
      </c>
      <c r="O79" s="656"/>
      <c r="P79" s="689">
        <v>2004</v>
      </c>
      <c r="Q79" s="656"/>
      <c r="R79" s="689">
        <v>2005</v>
      </c>
      <c r="S79" s="656"/>
      <c r="T79" s="689">
        <v>2006</v>
      </c>
      <c r="U79" s="656"/>
      <c r="V79" s="689">
        <v>2007</v>
      </c>
      <c r="W79" s="656"/>
      <c r="X79" s="689">
        <v>2008</v>
      </c>
      <c r="Y79" s="656"/>
      <c r="Z79" s="342">
        <v>2009</v>
      </c>
      <c r="AA79" s="689">
        <v>2010</v>
      </c>
      <c r="AB79" s="656"/>
      <c r="AC79" s="689">
        <v>2011</v>
      </c>
      <c r="AD79" s="656"/>
      <c r="AE79" s="689">
        <v>2012</v>
      </c>
      <c r="AF79" s="656"/>
      <c r="AG79" s="689">
        <v>2013</v>
      </c>
      <c r="AH79" s="656"/>
      <c r="AI79" s="689">
        <v>2014</v>
      </c>
      <c r="AJ79" s="656"/>
      <c r="AK79" s="689">
        <v>2015</v>
      </c>
      <c r="AL79" s="656"/>
    </row>
    <row r="80" spans="1:38" s="4" customFormat="1" ht="13.5" thickBot="1" x14ac:dyDescent="0.25">
      <c r="A80" s="587"/>
      <c r="B80" s="588"/>
      <c r="C80" s="589"/>
      <c r="D80" s="141" t="s">
        <v>64</v>
      </c>
      <c r="E80" s="139" t="s">
        <v>65</v>
      </c>
      <c r="F80" s="138" t="s">
        <v>64</v>
      </c>
      <c r="G80" s="139" t="s">
        <v>65</v>
      </c>
      <c r="H80" s="138" t="s">
        <v>64</v>
      </c>
      <c r="I80" s="139" t="s">
        <v>65</v>
      </c>
      <c r="J80" s="138" t="s">
        <v>64</v>
      </c>
      <c r="K80" s="139" t="s">
        <v>65</v>
      </c>
      <c r="L80" s="138" t="s">
        <v>64</v>
      </c>
      <c r="M80" s="139" t="s">
        <v>65</v>
      </c>
      <c r="N80" s="138" t="s">
        <v>64</v>
      </c>
      <c r="O80" s="139" t="s">
        <v>65</v>
      </c>
      <c r="P80" s="138" t="s">
        <v>64</v>
      </c>
      <c r="Q80" s="139" t="s">
        <v>65</v>
      </c>
      <c r="R80" s="138" t="s">
        <v>64</v>
      </c>
      <c r="S80" s="139" t="s">
        <v>65</v>
      </c>
      <c r="T80" s="138" t="s">
        <v>64</v>
      </c>
      <c r="U80" s="139" t="s">
        <v>65</v>
      </c>
      <c r="V80" s="138" t="s">
        <v>64</v>
      </c>
      <c r="W80" s="139" t="s">
        <v>65</v>
      </c>
      <c r="X80" s="138" t="s">
        <v>64</v>
      </c>
      <c r="Y80" s="139" t="s">
        <v>65</v>
      </c>
      <c r="Z80" s="140" t="s">
        <v>64</v>
      </c>
      <c r="AA80" s="138" t="s">
        <v>64</v>
      </c>
      <c r="AB80" s="139" t="s">
        <v>65</v>
      </c>
      <c r="AC80" s="138" t="s">
        <v>64</v>
      </c>
      <c r="AD80" s="139" t="s">
        <v>65</v>
      </c>
      <c r="AE80" s="138" t="s">
        <v>64</v>
      </c>
      <c r="AF80" s="139" t="s">
        <v>65</v>
      </c>
      <c r="AG80" s="138" t="s">
        <v>64</v>
      </c>
      <c r="AH80" s="139" t="s">
        <v>65</v>
      </c>
      <c r="AI80" s="138" t="s">
        <v>64</v>
      </c>
      <c r="AJ80" s="139" t="s">
        <v>65</v>
      </c>
      <c r="AK80" s="138" t="s">
        <v>64</v>
      </c>
      <c r="AL80" s="139" t="s">
        <v>65</v>
      </c>
    </row>
    <row r="81" spans="1:38" s="4" customFormat="1" x14ac:dyDescent="0.2">
      <c r="A81" s="592" t="s">
        <v>771</v>
      </c>
      <c r="B81" s="593"/>
      <c r="C81" s="594"/>
      <c r="D81" s="108"/>
      <c r="E81" s="68"/>
      <c r="F81" s="177"/>
      <c r="G81" s="68"/>
      <c r="H81" s="177"/>
      <c r="I81" s="68"/>
      <c r="J81" s="177"/>
      <c r="K81" s="68"/>
      <c r="L81" s="177"/>
      <c r="M81" s="68"/>
      <c r="N81" s="177"/>
      <c r="O81" s="68"/>
      <c r="P81" s="177"/>
      <c r="Q81" s="68"/>
      <c r="R81" s="177"/>
      <c r="S81" s="68"/>
      <c r="T81" s="177"/>
      <c r="U81" s="68"/>
      <c r="V81" s="177"/>
      <c r="W81" s="68"/>
      <c r="X81" s="177"/>
      <c r="Y81" s="68"/>
      <c r="Z81" s="68"/>
      <c r="AA81" s="177"/>
      <c r="AB81" s="69"/>
      <c r="AC81" s="108"/>
      <c r="AD81" s="69"/>
      <c r="AE81" s="108">
        <v>0</v>
      </c>
      <c r="AF81" s="69">
        <v>8.3000000000000007</v>
      </c>
      <c r="AG81" s="108">
        <v>0</v>
      </c>
      <c r="AH81" s="69">
        <v>0</v>
      </c>
      <c r="AI81" s="108">
        <v>0</v>
      </c>
      <c r="AJ81" s="69">
        <v>0</v>
      </c>
      <c r="AK81" s="108">
        <v>0</v>
      </c>
      <c r="AL81" s="69">
        <v>0</v>
      </c>
    </row>
    <row r="82" spans="1:38" s="4" customFormat="1" x14ac:dyDescent="0.2">
      <c r="A82" s="592" t="s">
        <v>106</v>
      </c>
      <c r="B82" s="593"/>
      <c r="C82" s="594"/>
      <c r="D82" s="108">
        <v>0</v>
      </c>
      <c r="E82" s="68">
        <v>0</v>
      </c>
      <c r="F82" s="177">
        <v>0</v>
      </c>
      <c r="G82" s="68">
        <v>0</v>
      </c>
      <c r="H82" s="177">
        <v>0</v>
      </c>
      <c r="I82" s="68">
        <v>0</v>
      </c>
      <c r="J82" s="177">
        <v>0</v>
      </c>
      <c r="K82" s="68">
        <v>0</v>
      </c>
      <c r="L82" s="177">
        <v>0</v>
      </c>
      <c r="M82" s="68">
        <v>0</v>
      </c>
      <c r="N82" s="177">
        <v>0</v>
      </c>
      <c r="O82" s="68">
        <v>0</v>
      </c>
      <c r="P82" s="177">
        <v>0</v>
      </c>
      <c r="Q82" s="68">
        <v>0</v>
      </c>
      <c r="R82" s="177">
        <v>0</v>
      </c>
      <c r="S82" s="68">
        <v>0</v>
      </c>
      <c r="T82" s="177">
        <v>0</v>
      </c>
      <c r="U82" s="68">
        <v>0</v>
      </c>
      <c r="V82" s="177">
        <v>0</v>
      </c>
      <c r="W82" s="68">
        <v>0</v>
      </c>
      <c r="X82" s="177">
        <v>3.3</v>
      </c>
      <c r="Y82" s="68">
        <v>0</v>
      </c>
      <c r="Z82" s="68">
        <v>0</v>
      </c>
      <c r="AA82" s="177">
        <v>0</v>
      </c>
      <c r="AB82" s="69">
        <v>4.9000000000000004</v>
      </c>
      <c r="AC82" s="108"/>
      <c r="AD82" s="69"/>
      <c r="AE82" s="108">
        <v>0</v>
      </c>
      <c r="AF82" s="69">
        <v>0</v>
      </c>
      <c r="AG82" s="108">
        <v>0</v>
      </c>
      <c r="AH82" s="69">
        <v>0</v>
      </c>
      <c r="AI82" s="108">
        <v>0</v>
      </c>
      <c r="AJ82" s="69">
        <v>0</v>
      </c>
      <c r="AK82" s="108">
        <v>0</v>
      </c>
      <c r="AL82" s="69">
        <v>0</v>
      </c>
    </row>
    <row r="83" spans="1:38" s="4" customFormat="1" x14ac:dyDescent="0.2">
      <c r="A83" s="575" t="s">
        <v>25</v>
      </c>
      <c r="B83" s="576"/>
      <c r="C83" s="577"/>
      <c r="D83" s="102">
        <v>0</v>
      </c>
      <c r="E83" s="72">
        <v>0</v>
      </c>
      <c r="F83" s="172">
        <v>0</v>
      </c>
      <c r="G83" s="72">
        <v>0</v>
      </c>
      <c r="H83" s="172">
        <v>0</v>
      </c>
      <c r="I83" s="72">
        <v>0</v>
      </c>
      <c r="J83" s="263">
        <v>0</v>
      </c>
      <c r="K83" s="264">
        <v>0</v>
      </c>
      <c r="L83" s="263">
        <v>0</v>
      </c>
      <c r="M83" s="264">
        <v>0</v>
      </c>
      <c r="N83" s="263">
        <v>0</v>
      </c>
      <c r="O83" s="48">
        <v>0</v>
      </c>
      <c r="P83" s="85">
        <v>7.2</v>
      </c>
      <c r="Q83" s="264">
        <v>0</v>
      </c>
      <c r="R83" s="263">
        <v>0</v>
      </c>
      <c r="S83" s="42">
        <v>0</v>
      </c>
      <c r="T83" s="85">
        <v>5.5</v>
      </c>
      <c r="U83" s="42">
        <v>0</v>
      </c>
      <c r="V83" s="85">
        <v>1.2</v>
      </c>
      <c r="W83" s="42">
        <v>0</v>
      </c>
      <c r="X83" s="85">
        <v>9.1</v>
      </c>
      <c r="Y83" s="264">
        <v>0</v>
      </c>
      <c r="Z83" s="76">
        <v>5.5</v>
      </c>
      <c r="AA83" s="263">
        <v>0</v>
      </c>
      <c r="AB83" s="42">
        <v>0</v>
      </c>
      <c r="AC83" s="265"/>
      <c r="AD83" s="42"/>
      <c r="AE83" s="265">
        <v>2.2799999999999998</v>
      </c>
      <c r="AF83" s="42">
        <v>0</v>
      </c>
      <c r="AG83" s="265">
        <v>1.57</v>
      </c>
      <c r="AH83" s="42">
        <v>0</v>
      </c>
      <c r="AI83" s="265">
        <v>9.1999999999999993</v>
      </c>
      <c r="AJ83" s="42">
        <v>0</v>
      </c>
      <c r="AK83" s="265">
        <v>9.32</v>
      </c>
      <c r="AL83" s="42">
        <v>0</v>
      </c>
    </row>
    <row r="84" spans="1:38" s="4" customFormat="1" x14ac:dyDescent="0.2">
      <c r="A84" s="578" t="s">
        <v>26</v>
      </c>
      <c r="B84" s="579"/>
      <c r="C84" s="662"/>
      <c r="D84" s="102">
        <v>0</v>
      </c>
      <c r="E84" s="72">
        <v>0</v>
      </c>
      <c r="F84" s="172">
        <v>0</v>
      </c>
      <c r="G84" s="72">
        <v>0</v>
      </c>
      <c r="H84" s="172">
        <v>0</v>
      </c>
      <c r="I84" s="72">
        <v>0</v>
      </c>
      <c r="J84" s="263">
        <v>0</v>
      </c>
      <c r="K84" s="264">
        <v>0</v>
      </c>
      <c r="L84" s="263">
        <v>0</v>
      </c>
      <c r="M84" s="264">
        <v>0</v>
      </c>
      <c r="N84" s="263">
        <v>0</v>
      </c>
      <c r="O84" s="48">
        <v>0</v>
      </c>
      <c r="P84" s="85">
        <v>0</v>
      </c>
      <c r="Q84" s="264">
        <v>0</v>
      </c>
      <c r="R84" s="263">
        <v>0</v>
      </c>
      <c r="S84" s="42">
        <v>0</v>
      </c>
      <c r="T84" s="85">
        <v>0</v>
      </c>
      <c r="U84" s="42">
        <v>0</v>
      </c>
      <c r="V84" s="85">
        <v>0</v>
      </c>
      <c r="W84" s="42">
        <v>0</v>
      </c>
      <c r="X84" s="85">
        <v>0</v>
      </c>
      <c r="Y84" s="264">
        <v>0</v>
      </c>
      <c r="Z84" s="76">
        <v>0</v>
      </c>
      <c r="AA84" s="263">
        <v>0</v>
      </c>
      <c r="AB84" s="42">
        <v>0</v>
      </c>
      <c r="AC84" s="265">
        <v>0</v>
      </c>
      <c r="AD84" s="42">
        <v>0</v>
      </c>
      <c r="AE84" s="265">
        <v>0</v>
      </c>
      <c r="AF84" s="42">
        <v>0</v>
      </c>
      <c r="AG84" s="265">
        <v>0</v>
      </c>
      <c r="AH84" s="42">
        <v>0</v>
      </c>
      <c r="AI84" s="265">
        <v>1.1399999999999999</v>
      </c>
      <c r="AJ84" s="42">
        <v>0</v>
      </c>
      <c r="AK84" s="265">
        <v>1.48</v>
      </c>
      <c r="AL84" s="42">
        <v>0</v>
      </c>
    </row>
    <row r="85" spans="1:38" s="4" customFormat="1" x14ac:dyDescent="0.2">
      <c r="A85" s="575" t="s">
        <v>794</v>
      </c>
      <c r="B85" s="576"/>
      <c r="C85" s="577"/>
      <c r="D85" s="102">
        <v>0</v>
      </c>
      <c r="E85" s="72">
        <v>0</v>
      </c>
      <c r="F85" s="172">
        <v>0</v>
      </c>
      <c r="G85" s="72">
        <v>0</v>
      </c>
      <c r="H85" s="172">
        <v>0</v>
      </c>
      <c r="I85" s="72">
        <v>0</v>
      </c>
      <c r="J85" s="263">
        <v>0</v>
      </c>
      <c r="K85" s="264">
        <v>0</v>
      </c>
      <c r="L85" s="263">
        <v>4.2</v>
      </c>
      <c r="M85" s="264">
        <v>0</v>
      </c>
      <c r="N85" s="263">
        <v>0</v>
      </c>
      <c r="O85" s="48">
        <v>0</v>
      </c>
      <c r="P85" s="263">
        <v>0</v>
      </c>
      <c r="Q85" s="264">
        <v>0</v>
      </c>
      <c r="R85" s="263">
        <v>0</v>
      </c>
      <c r="S85" s="42">
        <v>0</v>
      </c>
      <c r="T85" s="263">
        <v>0</v>
      </c>
      <c r="U85" s="42">
        <v>0</v>
      </c>
      <c r="V85" s="263">
        <v>0</v>
      </c>
      <c r="W85" s="42">
        <v>0</v>
      </c>
      <c r="X85" s="263">
        <v>0</v>
      </c>
      <c r="Y85" s="264">
        <v>0</v>
      </c>
      <c r="Z85" s="100">
        <v>0</v>
      </c>
      <c r="AA85" s="263">
        <v>0</v>
      </c>
      <c r="AB85" s="42">
        <v>0</v>
      </c>
      <c r="AC85" s="265"/>
      <c r="AD85" s="42"/>
      <c r="AE85" s="265">
        <v>0</v>
      </c>
      <c r="AF85" s="42">
        <v>0</v>
      </c>
      <c r="AG85" s="265">
        <v>0</v>
      </c>
      <c r="AH85" s="42">
        <v>0</v>
      </c>
      <c r="AI85" s="265">
        <v>0</v>
      </c>
      <c r="AJ85" s="42">
        <v>0</v>
      </c>
      <c r="AK85" s="265">
        <v>0</v>
      </c>
      <c r="AL85" s="42">
        <v>0</v>
      </c>
    </row>
    <row r="86" spans="1:38" s="4" customFormat="1" x14ac:dyDescent="0.2">
      <c r="A86" s="575" t="s">
        <v>388</v>
      </c>
      <c r="B86" s="576"/>
      <c r="C86" s="577"/>
      <c r="D86" s="102">
        <v>0</v>
      </c>
      <c r="E86" s="72">
        <v>0</v>
      </c>
      <c r="F86" s="172">
        <v>0</v>
      </c>
      <c r="G86" s="72">
        <v>0</v>
      </c>
      <c r="H86" s="172">
        <v>0</v>
      </c>
      <c r="I86" s="72">
        <v>0</v>
      </c>
      <c r="J86" s="263">
        <v>0</v>
      </c>
      <c r="K86" s="264">
        <v>0</v>
      </c>
      <c r="L86" s="263">
        <v>0</v>
      </c>
      <c r="M86" s="264">
        <v>0</v>
      </c>
      <c r="N86" s="263">
        <v>0</v>
      </c>
      <c r="O86" s="48">
        <v>0</v>
      </c>
      <c r="P86" s="263">
        <v>0</v>
      </c>
      <c r="Q86" s="264">
        <v>0</v>
      </c>
      <c r="R86" s="263">
        <v>0</v>
      </c>
      <c r="S86" s="42">
        <v>0</v>
      </c>
      <c r="T86" s="263">
        <v>0.5</v>
      </c>
      <c r="U86" s="42">
        <v>0</v>
      </c>
      <c r="V86" s="263">
        <v>0</v>
      </c>
      <c r="W86" s="42">
        <v>0</v>
      </c>
      <c r="X86" s="263">
        <v>5.6</v>
      </c>
      <c r="Y86" s="264">
        <v>0</v>
      </c>
      <c r="Z86" s="100">
        <v>0</v>
      </c>
      <c r="AA86" s="263">
        <v>0</v>
      </c>
      <c r="AB86" s="42">
        <v>0</v>
      </c>
      <c r="AC86" s="265"/>
      <c r="AD86" s="42"/>
      <c r="AE86" s="265">
        <v>1.99</v>
      </c>
      <c r="AF86" s="42">
        <v>0</v>
      </c>
      <c r="AG86" s="265">
        <v>0</v>
      </c>
      <c r="AH86" s="42">
        <v>0</v>
      </c>
      <c r="AI86" s="265">
        <v>0</v>
      </c>
      <c r="AJ86" s="42">
        <v>0</v>
      </c>
      <c r="AK86" s="265">
        <v>0</v>
      </c>
      <c r="AL86" s="42">
        <v>0</v>
      </c>
    </row>
    <row r="87" spans="1:38" s="4" customFormat="1" x14ac:dyDescent="0.2">
      <c r="A87" s="575" t="s">
        <v>389</v>
      </c>
      <c r="B87" s="576"/>
      <c r="C87" s="577"/>
      <c r="D87" s="102">
        <v>0</v>
      </c>
      <c r="E87" s="72">
        <v>0</v>
      </c>
      <c r="F87" s="172">
        <v>0</v>
      </c>
      <c r="G87" s="72">
        <v>0</v>
      </c>
      <c r="H87" s="172">
        <v>0</v>
      </c>
      <c r="I87" s="72">
        <v>0</v>
      </c>
      <c r="J87" s="263">
        <v>0</v>
      </c>
      <c r="K87" s="264">
        <v>0</v>
      </c>
      <c r="L87" s="263">
        <v>79.3</v>
      </c>
      <c r="M87" s="264">
        <v>0</v>
      </c>
      <c r="N87" s="263">
        <v>0</v>
      </c>
      <c r="O87" s="48">
        <v>0</v>
      </c>
      <c r="P87" s="263">
        <v>0</v>
      </c>
      <c r="Q87" s="264">
        <v>0</v>
      </c>
      <c r="R87" s="263">
        <v>24.1</v>
      </c>
      <c r="S87" s="42">
        <v>0</v>
      </c>
      <c r="T87" s="263">
        <v>0</v>
      </c>
      <c r="U87" s="42">
        <v>0</v>
      </c>
      <c r="V87" s="263">
        <v>0</v>
      </c>
      <c r="W87" s="42">
        <v>0</v>
      </c>
      <c r="X87" s="263">
        <v>0</v>
      </c>
      <c r="Y87" s="264">
        <v>0</v>
      </c>
      <c r="Z87" s="100">
        <v>0</v>
      </c>
      <c r="AA87" s="263">
        <v>0</v>
      </c>
      <c r="AB87" s="42">
        <v>0</v>
      </c>
      <c r="AC87" s="265"/>
      <c r="AD87" s="42"/>
      <c r="AE87" s="265">
        <v>0</v>
      </c>
      <c r="AF87" s="42">
        <v>0</v>
      </c>
      <c r="AG87" s="265">
        <v>21.44</v>
      </c>
      <c r="AH87" s="42">
        <v>0</v>
      </c>
      <c r="AI87" s="265">
        <v>26.06</v>
      </c>
      <c r="AJ87" s="42">
        <v>0</v>
      </c>
      <c r="AK87" s="265">
        <v>8.11</v>
      </c>
      <c r="AL87" s="42">
        <v>0</v>
      </c>
    </row>
    <row r="88" spans="1:38" s="4" customFormat="1" x14ac:dyDescent="0.2">
      <c r="A88" s="575" t="s">
        <v>797</v>
      </c>
      <c r="B88" s="576"/>
      <c r="C88" s="577"/>
      <c r="D88" s="102">
        <v>0</v>
      </c>
      <c r="E88" s="72">
        <v>0</v>
      </c>
      <c r="F88" s="172">
        <v>0</v>
      </c>
      <c r="G88" s="72">
        <v>0</v>
      </c>
      <c r="H88" s="172">
        <v>0</v>
      </c>
      <c r="I88" s="72">
        <v>0</v>
      </c>
      <c r="J88" s="263">
        <v>0</v>
      </c>
      <c r="K88" s="264">
        <v>0</v>
      </c>
      <c r="L88" s="263">
        <v>0</v>
      </c>
      <c r="M88" s="264">
        <v>0</v>
      </c>
      <c r="N88" s="263">
        <v>0</v>
      </c>
      <c r="O88" s="48">
        <v>0</v>
      </c>
      <c r="P88" s="263">
        <v>0</v>
      </c>
      <c r="Q88" s="264">
        <v>0</v>
      </c>
      <c r="R88" s="263">
        <v>0</v>
      </c>
      <c r="S88" s="42">
        <v>0</v>
      </c>
      <c r="T88" s="263">
        <v>0</v>
      </c>
      <c r="U88" s="42">
        <v>0</v>
      </c>
      <c r="V88" s="263">
        <v>0</v>
      </c>
      <c r="W88" s="42">
        <v>4.3</v>
      </c>
      <c r="X88" s="263">
        <v>0</v>
      </c>
      <c r="Y88" s="264">
        <v>0</v>
      </c>
      <c r="Z88" s="100">
        <v>0</v>
      </c>
      <c r="AA88" s="263">
        <v>0</v>
      </c>
      <c r="AB88" s="42">
        <v>0</v>
      </c>
      <c r="AC88" s="265"/>
      <c r="AD88" s="42"/>
      <c r="AE88" s="265">
        <v>0</v>
      </c>
      <c r="AF88" s="42">
        <v>0</v>
      </c>
      <c r="AG88" s="265">
        <v>0</v>
      </c>
      <c r="AH88" s="42">
        <v>0</v>
      </c>
      <c r="AI88" s="265">
        <v>0</v>
      </c>
      <c r="AJ88" s="42">
        <v>0</v>
      </c>
      <c r="AK88" s="265">
        <v>0</v>
      </c>
      <c r="AL88" s="42">
        <v>0</v>
      </c>
    </row>
    <row r="89" spans="1:38" s="4" customFormat="1" x14ac:dyDescent="0.2">
      <c r="A89" s="575" t="s">
        <v>29</v>
      </c>
      <c r="B89" s="576"/>
      <c r="C89" s="577"/>
      <c r="D89" s="102">
        <v>0</v>
      </c>
      <c r="E89" s="72">
        <v>0</v>
      </c>
      <c r="F89" s="172">
        <v>0</v>
      </c>
      <c r="G89" s="72">
        <v>0</v>
      </c>
      <c r="H89" s="172">
        <v>0</v>
      </c>
      <c r="I89" s="72">
        <v>0</v>
      </c>
      <c r="J89" s="263">
        <v>0</v>
      </c>
      <c r="K89" s="264">
        <v>0</v>
      </c>
      <c r="L89" s="263">
        <v>0</v>
      </c>
      <c r="M89" s="264">
        <v>0</v>
      </c>
      <c r="N89" s="263">
        <v>0</v>
      </c>
      <c r="O89" s="48">
        <v>0</v>
      </c>
      <c r="P89" s="263">
        <v>0</v>
      </c>
      <c r="Q89" s="264">
        <v>0</v>
      </c>
      <c r="R89" s="263">
        <v>0</v>
      </c>
      <c r="S89" s="42">
        <v>0</v>
      </c>
      <c r="T89" s="263">
        <v>0</v>
      </c>
      <c r="U89" s="42">
        <v>0</v>
      </c>
      <c r="V89" s="263">
        <v>0</v>
      </c>
      <c r="W89" s="42">
        <v>0.8</v>
      </c>
      <c r="X89" s="263">
        <v>0</v>
      </c>
      <c r="Y89" s="264">
        <v>0</v>
      </c>
      <c r="Z89" s="100">
        <v>0</v>
      </c>
      <c r="AA89" s="263">
        <v>0</v>
      </c>
      <c r="AB89" s="42">
        <v>76.3</v>
      </c>
      <c r="AC89" s="265"/>
      <c r="AD89" s="42">
        <v>5.3</v>
      </c>
      <c r="AE89" s="265">
        <v>0</v>
      </c>
      <c r="AF89" s="42">
        <v>0</v>
      </c>
      <c r="AG89" s="265">
        <v>0</v>
      </c>
      <c r="AH89" s="42">
        <v>0</v>
      </c>
      <c r="AI89" s="265">
        <v>0</v>
      </c>
      <c r="AJ89" s="42">
        <v>5</v>
      </c>
      <c r="AK89" s="265">
        <v>0</v>
      </c>
      <c r="AL89" s="42">
        <v>41.5</v>
      </c>
    </row>
    <row r="90" spans="1:38" s="4" customFormat="1" x14ac:dyDescent="0.2">
      <c r="A90" s="575" t="s">
        <v>390</v>
      </c>
      <c r="B90" s="576"/>
      <c r="C90" s="577"/>
      <c r="D90" s="102">
        <v>0</v>
      </c>
      <c r="E90" s="72">
        <v>0</v>
      </c>
      <c r="F90" s="172">
        <v>0</v>
      </c>
      <c r="G90" s="72">
        <v>0</v>
      </c>
      <c r="H90" s="172">
        <v>0</v>
      </c>
      <c r="I90" s="72">
        <v>0</v>
      </c>
      <c r="J90" s="263">
        <v>0</v>
      </c>
      <c r="K90" s="264">
        <v>0</v>
      </c>
      <c r="L90" s="263">
        <v>0</v>
      </c>
      <c r="M90" s="264">
        <v>0</v>
      </c>
      <c r="N90" s="263">
        <v>0</v>
      </c>
      <c r="O90" s="48">
        <v>0</v>
      </c>
      <c r="P90" s="263">
        <v>0</v>
      </c>
      <c r="Q90" s="264">
        <v>0</v>
      </c>
      <c r="R90" s="263">
        <v>0</v>
      </c>
      <c r="S90" s="42">
        <v>0</v>
      </c>
      <c r="T90" s="263">
        <v>0</v>
      </c>
      <c r="U90" s="42">
        <v>0</v>
      </c>
      <c r="V90" s="263">
        <v>5</v>
      </c>
      <c r="W90" s="42">
        <v>0</v>
      </c>
      <c r="X90" s="263">
        <v>0</v>
      </c>
      <c r="Y90" s="264">
        <v>0</v>
      </c>
      <c r="Z90" s="100">
        <v>0</v>
      </c>
      <c r="AA90" s="263">
        <v>0</v>
      </c>
      <c r="AB90" s="42">
        <v>0</v>
      </c>
      <c r="AC90" s="265"/>
      <c r="AD90" s="42"/>
      <c r="AE90" s="265">
        <v>0</v>
      </c>
      <c r="AF90" s="42">
        <v>0</v>
      </c>
      <c r="AG90" s="265">
        <v>0</v>
      </c>
      <c r="AH90" s="42">
        <v>0</v>
      </c>
      <c r="AI90" s="265">
        <v>0</v>
      </c>
      <c r="AJ90" s="42">
        <v>0</v>
      </c>
      <c r="AK90" s="265">
        <v>0</v>
      </c>
      <c r="AL90" s="42">
        <v>0</v>
      </c>
    </row>
    <row r="91" spans="1:38" s="4" customFormat="1" x14ac:dyDescent="0.2">
      <c r="A91" s="575" t="s">
        <v>30</v>
      </c>
      <c r="B91" s="576"/>
      <c r="C91" s="577"/>
      <c r="D91" s="102">
        <v>424.7</v>
      </c>
      <c r="E91" s="72">
        <v>12.1</v>
      </c>
      <c r="F91" s="172">
        <v>1045.3</v>
      </c>
      <c r="G91" s="72">
        <v>215.4</v>
      </c>
      <c r="H91" s="85">
        <v>1613.1</v>
      </c>
      <c r="I91" s="48">
        <v>111.8</v>
      </c>
      <c r="J91" s="85">
        <v>1768.26</v>
      </c>
      <c r="K91" s="48">
        <v>56.8</v>
      </c>
      <c r="L91" s="85">
        <v>1284.8599999999999</v>
      </c>
      <c r="M91" s="48">
        <v>223.2</v>
      </c>
      <c r="N91" s="85">
        <v>3806.2</v>
      </c>
      <c r="O91" s="48">
        <v>653.4</v>
      </c>
      <c r="P91" s="85">
        <v>2585.5700000000002</v>
      </c>
      <c r="Q91" s="48">
        <v>414.9</v>
      </c>
      <c r="R91" s="85">
        <v>3171.05</v>
      </c>
      <c r="S91" s="42">
        <v>0</v>
      </c>
      <c r="T91" s="85">
        <v>3450.45</v>
      </c>
      <c r="U91" s="48">
        <v>2880.9</v>
      </c>
      <c r="V91" s="85">
        <v>1769.16</v>
      </c>
      <c r="W91" s="48">
        <v>2115.35</v>
      </c>
      <c r="X91" s="85">
        <v>663.57</v>
      </c>
      <c r="Y91" s="48">
        <v>891.5</v>
      </c>
      <c r="Z91" s="76">
        <v>1613.4</v>
      </c>
      <c r="AA91" s="85">
        <v>1794.8</v>
      </c>
      <c r="AB91" s="48">
        <v>2314.6</v>
      </c>
      <c r="AC91" s="38">
        <v>1115.3</v>
      </c>
      <c r="AD91" s="48">
        <v>1816.7</v>
      </c>
      <c r="AE91" s="38">
        <v>1043.5899999999999</v>
      </c>
      <c r="AF91" s="48">
        <v>1069.5229999999999</v>
      </c>
      <c r="AG91" s="38">
        <v>487.32</v>
      </c>
      <c r="AH91" s="48">
        <v>493.89</v>
      </c>
      <c r="AI91" s="38">
        <v>214.2</v>
      </c>
      <c r="AJ91" s="48">
        <v>2462.62</v>
      </c>
      <c r="AK91" s="38">
        <v>104.51</v>
      </c>
      <c r="AL91" s="48">
        <v>974.42</v>
      </c>
    </row>
    <row r="92" spans="1:38" s="4" customFormat="1" x14ac:dyDescent="0.2">
      <c r="A92" s="575" t="s">
        <v>783</v>
      </c>
      <c r="B92" s="576"/>
      <c r="C92" s="577"/>
      <c r="D92" s="102">
        <v>0</v>
      </c>
      <c r="E92" s="72">
        <v>0</v>
      </c>
      <c r="F92" s="172">
        <v>0</v>
      </c>
      <c r="G92" s="72">
        <v>0</v>
      </c>
      <c r="H92" s="85">
        <v>0</v>
      </c>
      <c r="I92" s="48">
        <v>0</v>
      </c>
      <c r="J92" s="85">
        <v>0</v>
      </c>
      <c r="K92" s="48">
        <v>0</v>
      </c>
      <c r="L92" s="85">
        <v>0</v>
      </c>
      <c r="M92" s="48">
        <v>0</v>
      </c>
      <c r="N92" s="85">
        <v>1</v>
      </c>
      <c r="O92" s="48">
        <v>28.2</v>
      </c>
      <c r="P92" s="85">
        <v>0</v>
      </c>
      <c r="Q92" s="48">
        <v>0</v>
      </c>
      <c r="R92" s="263">
        <v>0</v>
      </c>
      <c r="S92" s="42">
        <v>0</v>
      </c>
      <c r="T92" s="263">
        <v>0</v>
      </c>
      <c r="U92" s="42">
        <v>0</v>
      </c>
      <c r="V92" s="263">
        <v>1</v>
      </c>
      <c r="W92" s="42">
        <v>0</v>
      </c>
      <c r="X92" s="263">
        <v>1</v>
      </c>
      <c r="Y92" s="264">
        <v>0</v>
      </c>
      <c r="Z92" s="100">
        <v>0</v>
      </c>
      <c r="AA92" s="263">
        <v>0</v>
      </c>
      <c r="AB92" s="48">
        <v>0</v>
      </c>
      <c r="AC92" s="265"/>
      <c r="AD92" s="48"/>
      <c r="AE92" s="265"/>
      <c r="AF92" s="48">
        <v>0</v>
      </c>
      <c r="AG92" s="265">
        <v>0</v>
      </c>
      <c r="AH92" s="48">
        <v>0</v>
      </c>
      <c r="AI92" s="265">
        <v>0</v>
      </c>
      <c r="AJ92" s="48">
        <v>0</v>
      </c>
      <c r="AK92" s="265">
        <v>0</v>
      </c>
      <c r="AL92" s="48">
        <v>0</v>
      </c>
    </row>
    <row r="93" spans="1:38" s="4" customFormat="1" x14ac:dyDescent="0.2">
      <c r="A93" s="575" t="s">
        <v>784</v>
      </c>
      <c r="B93" s="576"/>
      <c r="C93" s="577"/>
      <c r="D93" s="102"/>
      <c r="E93" s="72"/>
      <c r="F93" s="172"/>
      <c r="G93" s="72"/>
      <c r="H93" s="85"/>
      <c r="I93" s="48"/>
      <c r="J93" s="85"/>
      <c r="K93" s="48"/>
      <c r="L93" s="85"/>
      <c r="M93" s="48"/>
      <c r="N93" s="85"/>
      <c r="O93" s="48"/>
      <c r="P93" s="85"/>
      <c r="Q93" s="48"/>
      <c r="R93" s="263"/>
      <c r="S93" s="42"/>
      <c r="T93" s="263"/>
      <c r="U93" s="42"/>
      <c r="V93" s="263"/>
      <c r="W93" s="42"/>
      <c r="X93" s="263"/>
      <c r="Y93" s="264"/>
      <c r="Z93" s="100"/>
      <c r="AA93" s="263"/>
      <c r="AB93" s="48"/>
      <c r="AC93" s="265"/>
      <c r="AD93" s="48"/>
      <c r="AE93" s="265"/>
      <c r="AF93" s="48">
        <v>10.29</v>
      </c>
      <c r="AG93" s="265">
        <v>0</v>
      </c>
      <c r="AH93" s="48">
        <v>0</v>
      </c>
      <c r="AI93" s="265">
        <v>0</v>
      </c>
      <c r="AJ93" s="48">
        <v>0</v>
      </c>
      <c r="AK93" s="265">
        <v>0</v>
      </c>
      <c r="AL93" s="48">
        <v>0</v>
      </c>
    </row>
    <row r="94" spans="1:38" s="4" customFormat="1" x14ac:dyDescent="0.2">
      <c r="A94" s="575" t="s">
        <v>167</v>
      </c>
      <c r="B94" s="576"/>
      <c r="C94" s="577"/>
      <c r="D94" s="102">
        <v>0</v>
      </c>
      <c r="E94" s="72">
        <v>0</v>
      </c>
      <c r="F94" s="172">
        <v>0</v>
      </c>
      <c r="G94" s="72">
        <v>0</v>
      </c>
      <c r="H94" s="172">
        <v>0</v>
      </c>
      <c r="I94" s="72">
        <v>0</v>
      </c>
      <c r="J94" s="263">
        <v>33.700000000000003</v>
      </c>
      <c r="K94" s="264">
        <v>0</v>
      </c>
      <c r="L94" s="263">
        <v>0</v>
      </c>
      <c r="M94" s="264">
        <v>0</v>
      </c>
      <c r="N94" s="263">
        <v>0</v>
      </c>
      <c r="O94" s="48">
        <v>0</v>
      </c>
      <c r="P94" s="263">
        <v>0</v>
      </c>
      <c r="Q94" s="264">
        <v>0</v>
      </c>
      <c r="R94" s="263">
        <v>0</v>
      </c>
      <c r="S94" s="42">
        <v>0</v>
      </c>
      <c r="T94" s="263">
        <v>0</v>
      </c>
      <c r="U94" s="42">
        <v>0</v>
      </c>
      <c r="V94" s="263">
        <v>0</v>
      </c>
      <c r="W94" s="42">
        <v>0</v>
      </c>
      <c r="X94" s="263">
        <v>0</v>
      </c>
      <c r="Y94" s="264">
        <v>0</v>
      </c>
      <c r="Z94" s="100">
        <v>0</v>
      </c>
      <c r="AA94" s="263">
        <v>0</v>
      </c>
      <c r="AB94" s="42">
        <v>0</v>
      </c>
      <c r="AC94" s="265"/>
      <c r="AD94" s="42"/>
      <c r="AE94" s="265"/>
      <c r="AF94" s="42">
        <v>0</v>
      </c>
      <c r="AG94" s="265">
        <v>0</v>
      </c>
      <c r="AH94" s="42">
        <v>0</v>
      </c>
      <c r="AI94" s="265">
        <v>0</v>
      </c>
      <c r="AJ94" s="42">
        <v>0</v>
      </c>
      <c r="AK94" s="265">
        <v>0</v>
      </c>
      <c r="AL94" s="42">
        <v>0</v>
      </c>
    </row>
    <row r="95" spans="1:38" s="4" customFormat="1" x14ac:dyDescent="0.2">
      <c r="A95" s="575" t="s">
        <v>795</v>
      </c>
      <c r="B95" s="576"/>
      <c r="C95" s="577"/>
      <c r="D95" s="102">
        <v>0</v>
      </c>
      <c r="E95" s="72">
        <v>0</v>
      </c>
      <c r="F95" s="172">
        <v>0</v>
      </c>
      <c r="G95" s="72">
        <v>0</v>
      </c>
      <c r="H95" s="172">
        <v>0</v>
      </c>
      <c r="I95" s="72">
        <v>0</v>
      </c>
      <c r="J95" s="263">
        <v>0</v>
      </c>
      <c r="K95" s="264">
        <v>0</v>
      </c>
      <c r="L95" s="263">
        <v>0</v>
      </c>
      <c r="M95" s="264">
        <v>0</v>
      </c>
      <c r="N95" s="263">
        <v>0</v>
      </c>
      <c r="O95" s="48">
        <v>0</v>
      </c>
      <c r="P95" s="263">
        <v>0</v>
      </c>
      <c r="Q95" s="264">
        <v>0</v>
      </c>
      <c r="R95" s="263">
        <v>0</v>
      </c>
      <c r="S95" s="42">
        <v>0</v>
      </c>
      <c r="T95" s="263">
        <v>0</v>
      </c>
      <c r="U95" s="42">
        <v>0</v>
      </c>
      <c r="V95" s="263">
        <v>0</v>
      </c>
      <c r="W95" s="42">
        <v>0</v>
      </c>
      <c r="X95" s="263">
        <v>0</v>
      </c>
      <c r="Y95" s="264">
        <v>0</v>
      </c>
      <c r="Z95" s="100">
        <v>0</v>
      </c>
      <c r="AA95" s="263">
        <v>0</v>
      </c>
      <c r="AB95" s="42">
        <v>0</v>
      </c>
      <c r="AC95" s="265">
        <v>0</v>
      </c>
      <c r="AD95" s="42">
        <v>0</v>
      </c>
      <c r="AE95" s="265">
        <v>0</v>
      </c>
      <c r="AF95" s="42">
        <v>1.99</v>
      </c>
      <c r="AG95" s="265">
        <v>0</v>
      </c>
      <c r="AH95" s="42">
        <v>0</v>
      </c>
      <c r="AI95" s="265">
        <v>0</v>
      </c>
      <c r="AJ95" s="42">
        <v>0</v>
      </c>
      <c r="AK95" s="265">
        <v>0</v>
      </c>
      <c r="AL95" s="42">
        <v>0</v>
      </c>
    </row>
    <row r="96" spans="1:38" s="4" customFormat="1" x14ac:dyDescent="0.2">
      <c r="A96" s="578" t="s">
        <v>301</v>
      </c>
      <c r="B96" s="579"/>
      <c r="C96" s="662"/>
      <c r="D96" s="102">
        <v>0</v>
      </c>
      <c r="E96" s="72">
        <v>0</v>
      </c>
      <c r="F96" s="172">
        <v>0</v>
      </c>
      <c r="G96" s="72">
        <v>0</v>
      </c>
      <c r="H96" s="172">
        <v>0</v>
      </c>
      <c r="I96" s="72">
        <v>0</v>
      </c>
      <c r="J96" s="263">
        <v>0</v>
      </c>
      <c r="K96" s="264">
        <v>0</v>
      </c>
      <c r="L96" s="263">
        <v>0</v>
      </c>
      <c r="M96" s="264">
        <v>0</v>
      </c>
      <c r="N96" s="263">
        <v>0</v>
      </c>
      <c r="O96" s="48">
        <v>0</v>
      </c>
      <c r="P96" s="263">
        <v>0</v>
      </c>
      <c r="Q96" s="264">
        <v>0</v>
      </c>
      <c r="R96" s="263">
        <v>0</v>
      </c>
      <c r="S96" s="42">
        <v>0</v>
      </c>
      <c r="T96" s="263">
        <v>0</v>
      </c>
      <c r="U96" s="42">
        <v>0</v>
      </c>
      <c r="V96" s="263">
        <v>0</v>
      </c>
      <c r="W96" s="42">
        <v>0</v>
      </c>
      <c r="X96" s="263">
        <v>0</v>
      </c>
      <c r="Y96" s="264">
        <v>0</v>
      </c>
      <c r="Z96" s="100">
        <v>0</v>
      </c>
      <c r="AA96" s="263">
        <v>0</v>
      </c>
      <c r="AB96" s="42">
        <v>0</v>
      </c>
      <c r="AC96" s="265">
        <v>0</v>
      </c>
      <c r="AD96" s="42">
        <v>0</v>
      </c>
      <c r="AE96" s="265">
        <v>0</v>
      </c>
      <c r="AF96" s="42">
        <v>0</v>
      </c>
      <c r="AG96" s="265">
        <v>0</v>
      </c>
      <c r="AH96" s="42">
        <v>0</v>
      </c>
      <c r="AI96" s="265">
        <v>11.53</v>
      </c>
      <c r="AJ96" s="42">
        <v>0</v>
      </c>
      <c r="AK96" s="265">
        <v>0</v>
      </c>
      <c r="AL96" s="42">
        <v>0</v>
      </c>
    </row>
    <row r="97" spans="1:38" s="4" customFormat="1" x14ac:dyDescent="0.2">
      <c r="A97" s="575" t="s">
        <v>302</v>
      </c>
      <c r="B97" s="576"/>
      <c r="C97" s="577"/>
      <c r="D97" s="102">
        <v>1357</v>
      </c>
      <c r="E97" s="72">
        <v>2527.1</v>
      </c>
      <c r="F97" s="172">
        <v>1478</v>
      </c>
      <c r="G97" s="72">
        <v>2774.5</v>
      </c>
      <c r="H97" s="85">
        <v>2482.3000000000002</v>
      </c>
      <c r="I97" s="48">
        <v>4212.1000000000004</v>
      </c>
      <c r="J97" s="85">
        <v>621.20000000000005</v>
      </c>
      <c r="K97" s="48">
        <v>1426.29</v>
      </c>
      <c r="L97" s="85">
        <v>572</v>
      </c>
      <c r="M97" s="48">
        <v>0</v>
      </c>
      <c r="N97" s="85">
        <v>1103.8900000000001</v>
      </c>
      <c r="O97" s="48">
        <v>1317</v>
      </c>
      <c r="P97" s="85">
        <v>1852.6</v>
      </c>
      <c r="Q97" s="48">
        <v>346.9</v>
      </c>
      <c r="R97" s="85">
        <v>1063.8499999999999</v>
      </c>
      <c r="S97" s="42">
        <v>0</v>
      </c>
      <c r="T97" s="85">
        <v>545</v>
      </c>
      <c r="U97" s="48">
        <v>2309.1</v>
      </c>
      <c r="V97" s="85">
        <v>876.6</v>
      </c>
      <c r="W97" s="48">
        <v>1992.5</v>
      </c>
      <c r="X97" s="85">
        <v>348.6</v>
      </c>
      <c r="Y97" s="48">
        <v>1120.0999999999999</v>
      </c>
      <c r="Z97" s="76">
        <v>2729.63</v>
      </c>
      <c r="AA97" s="85">
        <v>1626</v>
      </c>
      <c r="AB97" s="48">
        <v>1832.6</v>
      </c>
      <c r="AC97" s="38">
        <v>1442.5</v>
      </c>
      <c r="AD97" s="48">
        <v>994</v>
      </c>
      <c r="AE97" s="38">
        <v>1533.39</v>
      </c>
      <c r="AF97" s="48">
        <v>1185.4929999999999</v>
      </c>
      <c r="AG97" s="38">
        <v>283.14999999999998</v>
      </c>
      <c r="AH97" s="48">
        <v>614.86</v>
      </c>
      <c r="AI97" s="38">
        <v>364.46</v>
      </c>
      <c r="AJ97" s="48">
        <v>1127.6099999999999</v>
      </c>
      <c r="AK97" s="38">
        <v>146.07</v>
      </c>
      <c r="AL97" s="48">
        <v>512.84</v>
      </c>
    </row>
    <row r="98" spans="1:38" s="4" customFormat="1" x14ac:dyDescent="0.2">
      <c r="A98" s="575" t="s">
        <v>37</v>
      </c>
      <c r="B98" s="576"/>
      <c r="C98" s="577"/>
      <c r="D98" s="102">
        <v>0</v>
      </c>
      <c r="E98" s="72">
        <v>0</v>
      </c>
      <c r="F98" s="172">
        <v>0</v>
      </c>
      <c r="G98" s="72">
        <v>0</v>
      </c>
      <c r="H98" s="172">
        <v>0.7</v>
      </c>
      <c r="I98" s="72">
        <v>0.3</v>
      </c>
      <c r="J98" s="85">
        <v>0</v>
      </c>
      <c r="K98" s="264">
        <v>0</v>
      </c>
      <c r="L98" s="263">
        <v>0</v>
      </c>
      <c r="M98" s="48">
        <v>0</v>
      </c>
      <c r="N98" s="85">
        <v>0</v>
      </c>
      <c r="O98" s="48">
        <v>0</v>
      </c>
      <c r="P98" s="85">
        <v>0</v>
      </c>
      <c r="Q98" s="48">
        <v>0</v>
      </c>
      <c r="R98" s="263">
        <v>0</v>
      </c>
      <c r="S98" s="42">
        <v>0</v>
      </c>
      <c r="T98" s="263">
        <v>0</v>
      </c>
      <c r="U98" s="42">
        <v>0</v>
      </c>
      <c r="V98" s="263">
        <v>0</v>
      </c>
      <c r="W98" s="42">
        <v>0</v>
      </c>
      <c r="X98" s="263">
        <v>0</v>
      </c>
      <c r="Y98" s="264">
        <v>0</v>
      </c>
      <c r="Z98" s="100">
        <v>0</v>
      </c>
      <c r="AA98" s="263">
        <v>0</v>
      </c>
      <c r="AB98" s="48">
        <v>0</v>
      </c>
      <c r="AC98" s="265"/>
      <c r="AD98" s="48"/>
      <c r="AE98" s="265"/>
      <c r="AF98" s="48">
        <v>0</v>
      </c>
      <c r="AG98" s="265">
        <v>0</v>
      </c>
      <c r="AH98" s="48">
        <v>0</v>
      </c>
      <c r="AI98" s="265">
        <v>0</v>
      </c>
      <c r="AJ98" s="48">
        <v>0</v>
      </c>
      <c r="AK98" s="265">
        <v>0</v>
      </c>
      <c r="AL98" s="48">
        <v>0</v>
      </c>
    </row>
    <row r="99" spans="1:38" s="4" customFormat="1" x14ac:dyDescent="0.2">
      <c r="A99" s="575" t="s">
        <v>392</v>
      </c>
      <c r="B99" s="576"/>
      <c r="C99" s="577"/>
      <c r="D99" s="102">
        <v>0</v>
      </c>
      <c r="E99" s="72">
        <v>0</v>
      </c>
      <c r="F99" s="172">
        <v>2.2000000000000002</v>
      </c>
      <c r="G99" s="72">
        <v>0</v>
      </c>
      <c r="H99" s="172">
        <v>0</v>
      </c>
      <c r="I99" s="72">
        <v>0</v>
      </c>
      <c r="J99" s="85">
        <v>0</v>
      </c>
      <c r="K99" s="264">
        <v>0</v>
      </c>
      <c r="L99" s="263">
        <v>0</v>
      </c>
      <c r="M99" s="48">
        <v>0</v>
      </c>
      <c r="N99" s="85">
        <v>0</v>
      </c>
      <c r="O99" s="48">
        <v>0</v>
      </c>
      <c r="P99" s="85">
        <v>0</v>
      </c>
      <c r="Q99" s="48">
        <v>0</v>
      </c>
      <c r="R99" s="263">
        <v>0</v>
      </c>
      <c r="S99" s="42">
        <v>0</v>
      </c>
      <c r="T99" s="263">
        <v>0</v>
      </c>
      <c r="U99" s="42">
        <v>0</v>
      </c>
      <c r="V99" s="263">
        <v>0</v>
      </c>
      <c r="W99" s="42">
        <v>0</v>
      </c>
      <c r="X99" s="263">
        <v>0</v>
      </c>
      <c r="Y99" s="264">
        <v>0</v>
      </c>
      <c r="Z99" s="100">
        <v>0</v>
      </c>
      <c r="AA99" s="263">
        <v>0</v>
      </c>
      <c r="AB99" s="48">
        <v>0</v>
      </c>
      <c r="AC99" s="265"/>
      <c r="AD99" s="48"/>
      <c r="AE99" s="265"/>
      <c r="AF99" s="48">
        <v>0</v>
      </c>
      <c r="AG99" s="265">
        <v>0</v>
      </c>
      <c r="AH99" s="48">
        <v>0</v>
      </c>
      <c r="AI99" s="265">
        <v>0</v>
      </c>
      <c r="AJ99" s="48">
        <v>0</v>
      </c>
      <c r="AK99" s="265">
        <v>0</v>
      </c>
      <c r="AL99" s="48">
        <v>0</v>
      </c>
    </row>
    <row r="100" spans="1:38" s="4" customFormat="1" x14ac:dyDescent="0.2">
      <c r="A100" s="575" t="s">
        <v>774</v>
      </c>
      <c r="B100" s="576"/>
      <c r="C100" s="577"/>
      <c r="D100" s="102">
        <v>0</v>
      </c>
      <c r="E100" s="72">
        <v>0</v>
      </c>
      <c r="F100" s="172">
        <v>0</v>
      </c>
      <c r="G100" s="72">
        <v>0</v>
      </c>
      <c r="H100" s="172">
        <v>0</v>
      </c>
      <c r="I100" s="72">
        <v>0</v>
      </c>
      <c r="J100" s="263">
        <v>21.3</v>
      </c>
      <c r="K100" s="264">
        <v>15</v>
      </c>
      <c r="L100" s="263">
        <v>62.6</v>
      </c>
      <c r="M100" s="264">
        <v>7.2</v>
      </c>
      <c r="N100" s="263">
        <v>20.5</v>
      </c>
      <c r="O100" s="48">
        <v>64.900000000000006</v>
      </c>
      <c r="P100" s="263">
        <v>30</v>
      </c>
      <c r="Q100" s="264">
        <v>0</v>
      </c>
      <c r="R100" s="263">
        <v>16.5</v>
      </c>
      <c r="S100" s="42">
        <v>0</v>
      </c>
      <c r="T100" s="263">
        <v>5.9</v>
      </c>
      <c r="U100" s="42">
        <v>0</v>
      </c>
      <c r="V100" s="263">
        <v>39.299999999999997</v>
      </c>
      <c r="W100" s="42">
        <v>0.8</v>
      </c>
      <c r="X100" s="263">
        <v>79.8</v>
      </c>
      <c r="Y100" s="264">
        <v>0</v>
      </c>
      <c r="Z100" s="100">
        <v>42.5</v>
      </c>
      <c r="AA100" s="263">
        <v>3.6</v>
      </c>
      <c r="AB100" s="42">
        <v>14.8</v>
      </c>
      <c r="AC100" s="265">
        <v>61.2</v>
      </c>
      <c r="AD100" s="42"/>
      <c r="AE100" s="265">
        <v>45.25</v>
      </c>
      <c r="AF100" s="42">
        <v>8.3000000000000007</v>
      </c>
      <c r="AG100" s="265">
        <v>76</v>
      </c>
      <c r="AH100" s="42">
        <v>0</v>
      </c>
      <c r="AI100" s="265">
        <v>100.08</v>
      </c>
      <c r="AJ100" s="42">
        <v>0</v>
      </c>
      <c r="AK100" s="265">
        <v>43.12</v>
      </c>
      <c r="AL100" s="42">
        <v>0</v>
      </c>
    </row>
    <row r="101" spans="1:38" s="4" customFormat="1" x14ac:dyDescent="0.2">
      <c r="A101" s="575" t="s">
        <v>120</v>
      </c>
      <c r="B101" s="576"/>
      <c r="C101" s="577"/>
      <c r="D101" s="102">
        <v>0</v>
      </c>
      <c r="E101" s="216">
        <v>0</v>
      </c>
      <c r="F101" s="266">
        <v>0</v>
      </c>
      <c r="G101" s="216">
        <v>0</v>
      </c>
      <c r="H101" s="172">
        <v>0</v>
      </c>
      <c r="I101" s="216">
        <v>0</v>
      </c>
      <c r="J101" s="263">
        <v>0</v>
      </c>
      <c r="K101" s="264">
        <v>0</v>
      </c>
      <c r="L101" s="263">
        <v>0</v>
      </c>
      <c r="M101" s="264">
        <v>0</v>
      </c>
      <c r="N101" s="263">
        <v>42.3</v>
      </c>
      <c r="O101" s="99">
        <v>61.7</v>
      </c>
      <c r="P101" s="263">
        <v>82.1</v>
      </c>
      <c r="Q101" s="264">
        <v>0</v>
      </c>
      <c r="R101" s="263">
        <v>148</v>
      </c>
      <c r="S101" s="42">
        <v>0</v>
      </c>
      <c r="T101" s="263">
        <v>720.96</v>
      </c>
      <c r="U101" s="42">
        <v>0</v>
      </c>
      <c r="V101" s="263">
        <v>0</v>
      </c>
      <c r="W101" s="42">
        <v>0</v>
      </c>
      <c r="X101" s="263">
        <v>0</v>
      </c>
      <c r="Y101" s="264">
        <v>0</v>
      </c>
      <c r="Z101" s="100">
        <v>35.4</v>
      </c>
      <c r="AA101" s="263">
        <v>0</v>
      </c>
      <c r="AB101" s="42">
        <v>0</v>
      </c>
      <c r="AC101" s="265"/>
      <c r="AD101" s="42"/>
      <c r="AE101" s="265">
        <v>13.53</v>
      </c>
      <c r="AF101" s="42">
        <v>0</v>
      </c>
      <c r="AG101" s="265">
        <v>0</v>
      </c>
      <c r="AH101" s="42">
        <v>0</v>
      </c>
      <c r="AI101" s="265">
        <v>0</v>
      </c>
      <c r="AJ101" s="42">
        <v>0</v>
      </c>
      <c r="AK101" s="265">
        <v>0</v>
      </c>
      <c r="AL101" s="42">
        <v>0</v>
      </c>
    </row>
    <row r="102" spans="1:38" s="4" customFormat="1" ht="13.5" thickBot="1" x14ac:dyDescent="0.25">
      <c r="A102" s="730" t="s">
        <v>43</v>
      </c>
      <c r="B102" s="731"/>
      <c r="C102" s="732"/>
      <c r="D102" s="111">
        <v>16.5</v>
      </c>
      <c r="E102" s="267">
        <v>24</v>
      </c>
      <c r="F102" s="268">
        <v>80.2</v>
      </c>
      <c r="G102" s="267">
        <v>20.6</v>
      </c>
      <c r="H102" s="269">
        <v>95.8</v>
      </c>
      <c r="I102" s="169">
        <v>17.8</v>
      </c>
      <c r="J102" s="270">
        <v>131.6</v>
      </c>
      <c r="K102" s="271">
        <v>0</v>
      </c>
      <c r="L102" s="270">
        <v>1335.5</v>
      </c>
      <c r="M102" s="271">
        <v>199.35</v>
      </c>
      <c r="N102" s="270">
        <v>68.400000000000006</v>
      </c>
      <c r="O102" s="272">
        <v>25.7</v>
      </c>
      <c r="P102" s="270">
        <v>423.5</v>
      </c>
      <c r="Q102" s="271">
        <v>0</v>
      </c>
      <c r="R102" s="270">
        <v>0</v>
      </c>
      <c r="S102" s="169">
        <v>3180.83</v>
      </c>
      <c r="T102" s="270">
        <v>328.2</v>
      </c>
      <c r="U102" s="75">
        <v>226.59</v>
      </c>
      <c r="V102" s="270">
        <v>0</v>
      </c>
      <c r="W102" s="203">
        <v>0</v>
      </c>
      <c r="X102" s="270">
        <v>54.4</v>
      </c>
      <c r="Y102" s="75">
        <v>221.48</v>
      </c>
      <c r="Z102" s="273">
        <v>0</v>
      </c>
      <c r="AA102" s="270">
        <v>0</v>
      </c>
      <c r="AB102" s="203">
        <v>0</v>
      </c>
      <c r="AC102" s="274"/>
      <c r="AD102" s="203">
        <v>919.1</v>
      </c>
      <c r="AE102" s="274">
        <v>71.11</v>
      </c>
      <c r="AF102" s="203">
        <v>0</v>
      </c>
      <c r="AG102" s="274">
        <v>0</v>
      </c>
      <c r="AH102" s="203">
        <v>0</v>
      </c>
      <c r="AI102" s="274">
        <v>0</v>
      </c>
      <c r="AJ102" s="203">
        <v>0</v>
      </c>
      <c r="AK102" s="274">
        <v>0</v>
      </c>
      <c r="AL102" s="203">
        <v>0</v>
      </c>
    </row>
    <row r="103" spans="1:38" s="4" customFormat="1" ht="13.5" thickBot="1" x14ac:dyDescent="0.25">
      <c r="A103" s="643" t="s">
        <v>44</v>
      </c>
      <c r="B103" s="644"/>
      <c r="C103" s="645"/>
      <c r="D103" s="253">
        <v>1798.2</v>
      </c>
      <c r="E103" s="254">
        <v>2563.1999999999998</v>
      </c>
      <c r="F103" s="253">
        <v>2605.6999999999998</v>
      </c>
      <c r="G103" s="254">
        <v>3010.5</v>
      </c>
      <c r="H103" s="253">
        <v>4191.8999999999996</v>
      </c>
      <c r="I103" s="254">
        <v>4342</v>
      </c>
      <c r="J103" s="253">
        <v>2576.06</v>
      </c>
      <c r="K103" s="254">
        <v>1498.09</v>
      </c>
      <c r="L103" s="253">
        <v>3338.46</v>
      </c>
      <c r="M103" s="254">
        <v>429.75</v>
      </c>
      <c r="N103" s="253">
        <v>5042.29</v>
      </c>
      <c r="O103" s="254">
        <v>2150.9</v>
      </c>
      <c r="P103" s="253">
        <v>4980.97</v>
      </c>
      <c r="Q103" s="254">
        <v>761.8</v>
      </c>
      <c r="R103" s="253">
        <v>4423.5</v>
      </c>
      <c r="S103" s="254">
        <v>3180.8</v>
      </c>
      <c r="T103" s="253">
        <v>5056.51</v>
      </c>
      <c r="U103" s="254">
        <v>5416.59</v>
      </c>
      <c r="V103" s="253">
        <v>2692.26</v>
      </c>
      <c r="W103" s="254">
        <v>4113.75</v>
      </c>
      <c r="X103" s="253">
        <v>1165.3699999999999</v>
      </c>
      <c r="Y103" s="254">
        <v>2233.08</v>
      </c>
      <c r="Z103" s="746">
        <v>4426.43</v>
      </c>
      <c r="AA103" s="253">
        <v>3424.4</v>
      </c>
      <c r="AB103" s="254">
        <v>4243.2</v>
      </c>
      <c r="AC103" s="253">
        <v>2619</v>
      </c>
      <c r="AD103" s="254">
        <v>3735.1</v>
      </c>
      <c r="AE103" s="253">
        <v>2711.14</v>
      </c>
      <c r="AF103" s="254">
        <v>2283.9</v>
      </c>
      <c r="AG103" s="253">
        <v>869.48</v>
      </c>
      <c r="AH103" s="254">
        <v>1108.75</v>
      </c>
      <c r="AI103" s="253">
        <v>726.67</v>
      </c>
      <c r="AJ103" s="254">
        <v>3595.23</v>
      </c>
      <c r="AK103" s="253">
        <v>312.61</v>
      </c>
      <c r="AL103" s="254">
        <v>1528.76</v>
      </c>
    </row>
    <row r="104" spans="1:38" s="4" customFormat="1" ht="13.5" thickBot="1" x14ac:dyDescent="0.25">
      <c r="A104" s="748"/>
      <c r="B104" s="749"/>
      <c r="C104" s="750"/>
      <c r="D104" s="796">
        <v>4361.3999999999996</v>
      </c>
      <c r="E104" s="797"/>
      <c r="F104" s="808">
        <v>5616.2</v>
      </c>
      <c r="G104" s="797"/>
      <c r="H104" s="808">
        <v>8533.9</v>
      </c>
      <c r="I104" s="797"/>
      <c r="J104" s="808">
        <v>4074.15</v>
      </c>
      <c r="K104" s="797"/>
      <c r="L104" s="808">
        <v>3768.21</v>
      </c>
      <c r="M104" s="797"/>
      <c r="N104" s="808">
        <v>7193.19</v>
      </c>
      <c r="O104" s="797"/>
      <c r="P104" s="808">
        <v>5742.77</v>
      </c>
      <c r="Q104" s="797"/>
      <c r="R104" s="808">
        <v>7604.33</v>
      </c>
      <c r="S104" s="797"/>
      <c r="T104" s="808">
        <v>10473.1</v>
      </c>
      <c r="U104" s="797"/>
      <c r="V104" s="808">
        <v>6806.01</v>
      </c>
      <c r="W104" s="797"/>
      <c r="X104" s="808">
        <v>3398.45</v>
      </c>
      <c r="Y104" s="797"/>
      <c r="Z104" s="747"/>
      <c r="AA104" s="796">
        <v>7667.6</v>
      </c>
      <c r="AB104" s="797"/>
      <c r="AC104" s="796">
        <v>6354.1</v>
      </c>
      <c r="AD104" s="797"/>
      <c r="AE104" s="796">
        <v>4995.04</v>
      </c>
      <c r="AF104" s="797"/>
      <c r="AG104" s="796">
        <v>1978.23</v>
      </c>
      <c r="AH104" s="797"/>
      <c r="AI104" s="796">
        <v>4321.8999999999996</v>
      </c>
      <c r="AJ104" s="797"/>
      <c r="AK104" s="796">
        <v>1841.37</v>
      </c>
      <c r="AL104" s="797"/>
    </row>
    <row r="105" spans="1:38" s="4" customFormat="1" x14ac:dyDescent="0.2">
      <c r="A105" s="50" t="s">
        <v>8</v>
      </c>
      <c r="B105" s="51" t="s">
        <v>236</v>
      </c>
      <c r="C105" s="66"/>
      <c r="D105" s="106" t="s">
        <v>64</v>
      </c>
      <c r="E105" s="51" t="s">
        <v>83</v>
      </c>
      <c r="F105" s="106" t="s">
        <v>65</v>
      </c>
      <c r="G105" s="51" t="s">
        <v>84</v>
      </c>
      <c r="H105"/>
      <c r="I105" s="51" t="s">
        <v>768</v>
      </c>
      <c r="J105"/>
      <c r="K105"/>
      <c r="L105"/>
      <c r="M105"/>
      <c r="N105"/>
      <c r="O105"/>
      <c r="P105"/>
      <c r="Q105"/>
      <c r="R105"/>
      <c r="S105"/>
      <c r="T105"/>
      <c r="U105"/>
      <c r="V105"/>
      <c r="W105"/>
      <c r="X105"/>
      <c r="Y105"/>
      <c r="Z105"/>
    </row>
    <row r="106" spans="1:38" s="4" customFormat="1" ht="13.5" thickBot="1" x14ac:dyDescent="0.25">
      <c r="A106" s="19"/>
      <c r="B106" s="19"/>
      <c r="C106" s="19"/>
      <c r="D106" s="20"/>
      <c r="E106" s="20"/>
      <c r="F106" s="20"/>
      <c r="G106" s="20"/>
      <c r="H106" s="20"/>
      <c r="I106" s="20"/>
      <c r="J106" s="21"/>
      <c r="K106" s="21"/>
      <c r="L106" s="21"/>
      <c r="M106" s="21"/>
      <c r="N106" s="21"/>
      <c r="O106" s="21"/>
      <c r="P106" s="21"/>
      <c r="Q106" s="21"/>
      <c r="R106" s="21"/>
      <c r="S106" s="21"/>
      <c r="T106" s="21"/>
      <c r="U106" s="21"/>
      <c r="V106" s="21"/>
      <c r="W106" s="21"/>
    </row>
    <row r="107" spans="1:38" s="4" customFormat="1" ht="13.5" thickBot="1" x14ac:dyDescent="0.25">
      <c r="A107" s="640" t="s">
        <v>45</v>
      </c>
      <c r="B107" s="641"/>
      <c r="C107" s="641"/>
      <c r="D107" s="641" t="s">
        <v>46</v>
      </c>
      <c r="E107" s="641"/>
      <c r="F107" s="642"/>
      <c r="G107" s="20"/>
      <c r="H107" s="20"/>
      <c r="I107" s="20"/>
      <c r="J107" s="21"/>
      <c r="K107" s="21"/>
      <c r="L107" s="21"/>
      <c r="M107" s="21"/>
      <c r="N107" s="21"/>
      <c r="O107" s="21"/>
      <c r="P107" s="21"/>
      <c r="Q107" s="21"/>
      <c r="R107" s="21"/>
      <c r="S107" s="21"/>
      <c r="T107" s="21"/>
      <c r="U107" s="21"/>
      <c r="V107" s="21"/>
      <c r="W107" s="21"/>
    </row>
    <row r="108" spans="1:38" s="4" customFormat="1" x14ac:dyDescent="0.2">
      <c r="A108" s="592" t="s">
        <v>150</v>
      </c>
      <c r="B108" s="593"/>
      <c r="C108" s="594"/>
      <c r="D108" s="829" t="s">
        <v>173</v>
      </c>
      <c r="E108" s="829"/>
      <c r="F108" s="830"/>
      <c r="G108" s="20"/>
      <c r="H108" s="20"/>
      <c r="I108" s="20"/>
      <c r="J108" s="21"/>
      <c r="K108" s="21"/>
      <c r="L108" s="21"/>
      <c r="M108" s="21"/>
      <c r="N108" s="21"/>
      <c r="O108" s="21"/>
      <c r="P108" s="21"/>
      <c r="Q108" s="21"/>
      <c r="R108" s="21"/>
      <c r="S108" s="21"/>
      <c r="T108" s="21"/>
      <c r="U108" s="21"/>
      <c r="V108" s="21"/>
      <c r="W108" s="21"/>
    </row>
    <row r="109" spans="1:38" s="4" customFormat="1" x14ac:dyDescent="0.2">
      <c r="A109" s="592" t="s">
        <v>106</v>
      </c>
      <c r="B109" s="593"/>
      <c r="C109" s="593"/>
      <c r="D109" s="819" t="s">
        <v>122</v>
      </c>
      <c r="E109" s="819"/>
      <c r="F109" s="820"/>
      <c r="G109" s="20"/>
      <c r="H109" s="20"/>
      <c r="I109" s="20"/>
      <c r="J109" s="21"/>
      <c r="K109" s="21"/>
      <c r="L109" s="21"/>
      <c r="M109" s="21"/>
      <c r="N109" s="21"/>
      <c r="O109" s="21"/>
      <c r="P109" s="21"/>
      <c r="Q109" s="21"/>
      <c r="R109" s="21"/>
      <c r="S109" s="21"/>
      <c r="T109" s="21"/>
      <c r="U109" s="21"/>
      <c r="V109" s="21"/>
      <c r="W109" s="21"/>
    </row>
    <row r="110" spans="1:38" s="4" customFormat="1" x14ac:dyDescent="0.2">
      <c r="A110" s="575" t="s">
        <v>25</v>
      </c>
      <c r="B110" s="576"/>
      <c r="C110" s="576"/>
      <c r="D110" s="819" t="s">
        <v>48</v>
      </c>
      <c r="E110" s="819"/>
      <c r="F110" s="820"/>
      <c r="G110" s="20"/>
      <c r="H110" s="20"/>
      <c r="I110" s="20"/>
      <c r="J110" s="21"/>
      <c r="K110" s="21"/>
      <c r="L110" s="21"/>
      <c r="M110" s="21"/>
      <c r="N110" s="21"/>
      <c r="O110" s="21"/>
      <c r="P110" s="21"/>
      <c r="Q110" s="21"/>
      <c r="R110" s="21"/>
      <c r="S110" s="21"/>
      <c r="T110" s="21"/>
      <c r="U110" s="21"/>
      <c r="V110" s="21"/>
      <c r="W110" s="21"/>
    </row>
    <row r="111" spans="1:38" s="4" customFormat="1" x14ac:dyDescent="0.2">
      <c r="A111" s="578" t="s">
        <v>26</v>
      </c>
      <c r="B111" s="579"/>
      <c r="C111" s="720"/>
      <c r="D111" s="823" t="s">
        <v>49</v>
      </c>
      <c r="E111" s="824"/>
      <c r="F111" s="825"/>
      <c r="G111" s="20"/>
      <c r="H111" s="20"/>
      <c r="I111" s="20"/>
      <c r="J111" s="21"/>
      <c r="K111" s="21"/>
      <c r="L111" s="21"/>
      <c r="M111" s="21"/>
      <c r="N111" s="21"/>
      <c r="O111" s="21"/>
      <c r="P111" s="21"/>
      <c r="Q111" s="21"/>
      <c r="R111" s="21"/>
      <c r="S111" s="21"/>
      <c r="T111" s="21"/>
      <c r="U111" s="21"/>
      <c r="V111" s="21"/>
      <c r="W111" s="21"/>
    </row>
    <row r="112" spans="1:38" s="4" customFormat="1" x14ac:dyDescent="0.2">
      <c r="A112" s="575" t="s">
        <v>387</v>
      </c>
      <c r="B112" s="576"/>
      <c r="C112" s="576"/>
      <c r="D112" s="819" t="s">
        <v>393</v>
      </c>
      <c r="E112" s="819"/>
      <c r="F112" s="820"/>
      <c r="G112" s="20"/>
      <c r="H112" s="20"/>
      <c r="I112" s="20"/>
      <c r="J112" s="21"/>
      <c r="K112" s="21"/>
      <c r="L112" s="21"/>
      <c r="M112" s="21"/>
      <c r="N112" s="21"/>
      <c r="O112" s="21"/>
      <c r="P112" s="21"/>
      <c r="Q112" s="21"/>
      <c r="R112" s="21"/>
      <c r="S112" s="21"/>
      <c r="T112" s="21"/>
      <c r="U112" s="21"/>
      <c r="V112" s="21"/>
      <c r="W112" s="21"/>
    </row>
    <row r="113" spans="1:23" s="4" customFormat="1" x14ac:dyDescent="0.2">
      <c r="A113" s="575" t="s">
        <v>388</v>
      </c>
      <c r="B113" s="576"/>
      <c r="C113" s="576"/>
      <c r="D113" s="819" t="s">
        <v>394</v>
      </c>
      <c r="E113" s="819"/>
      <c r="F113" s="820"/>
      <c r="G113" s="20"/>
      <c r="H113" s="20"/>
      <c r="I113" s="20"/>
      <c r="J113" s="21"/>
      <c r="K113" s="21"/>
      <c r="L113" s="21"/>
      <c r="M113" s="21"/>
      <c r="N113" s="21"/>
      <c r="O113" s="21"/>
      <c r="P113" s="21"/>
      <c r="Q113" s="21"/>
      <c r="R113" s="21"/>
      <c r="S113" s="21"/>
      <c r="T113" s="21"/>
      <c r="U113" s="21"/>
      <c r="V113" s="21"/>
      <c r="W113" s="21"/>
    </row>
    <row r="114" spans="1:23" s="4" customFormat="1" x14ac:dyDescent="0.2">
      <c r="A114" s="575" t="s">
        <v>389</v>
      </c>
      <c r="B114" s="576"/>
      <c r="C114" s="576"/>
      <c r="D114" s="819" t="s">
        <v>51</v>
      </c>
      <c r="E114" s="819"/>
      <c r="F114" s="820"/>
      <c r="G114" s="20"/>
      <c r="H114" s="20"/>
      <c r="I114" s="20"/>
      <c r="J114" s="21"/>
      <c r="K114" s="21"/>
      <c r="L114" s="21"/>
      <c r="M114" s="21"/>
      <c r="N114" s="21"/>
      <c r="O114" s="21"/>
      <c r="P114" s="21"/>
      <c r="Q114" s="21"/>
      <c r="R114" s="21"/>
      <c r="S114" s="21"/>
      <c r="T114" s="21"/>
      <c r="U114" s="21"/>
      <c r="V114" s="21"/>
      <c r="W114" s="21"/>
    </row>
    <row r="115" spans="1:23" s="4" customFormat="1" x14ac:dyDescent="0.2">
      <c r="A115" s="575" t="s">
        <v>796</v>
      </c>
      <c r="B115" s="576"/>
      <c r="C115" s="576"/>
      <c r="D115" s="819" t="s">
        <v>395</v>
      </c>
      <c r="E115" s="819"/>
      <c r="F115" s="820"/>
      <c r="G115" s="20"/>
      <c r="H115" s="20"/>
      <c r="I115" s="20"/>
      <c r="J115" s="21"/>
      <c r="K115" s="21"/>
      <c r="L115" s="21"/>
      <c r="M115" s="21"/>
      <c r="N115" s="21"/>
      <c r="O115" s="21"/>
      <c r="P115" s="21"/>
      <c r="Q115" s="21"/>
      <c r="R115" s="21"/>
      <c r="S115" s="21"/>
      <c r="T115" s="21"/>
      <c r="U115" s="21"/>
      <c r="V115" s="21"/>
      <c r="W115" s="21"/>
    </row>
    <row r="116" spans="1:23" s="4" customFormat="1" x14ac:dyDescent="0.2">
      <c r="A116" s="575" t="s">
        <v>29</v>
      </c>
      <c r="B116" s="576"/>
      <c r="C116" s="576"/>
      <c r="D116" s="819" t="s">
        <v>52</v>
      </c>
      <c r="E116" s="819"/>
      <c r="F116" s="820"/>
      <c r="G116" s="20"/>
      <c r="H116" s="20"/>
      <c r="I116" s="20"/>
      <c r="J116" s="21"/>
      <c r="K116" s="21"/>
      <c r="L116" s="21"/>
      <c r="M116" s="21"/>
      <c r="N116" s="21"/>
      <c r="O116" s="21"/>
      <c r="P116" s="21"/>
      <c r="Q116" s="21"/>
      <c r="R116" s="21"/>
      <c r="S116" s="21"/>
      <c r="T116" s="21"/>
      <c r="U116" s="21"/>
      <c r="V116" s="21"/>
      <c r="W116" s="21"/>
    </row>
    <row r="117" spans="1:23" s="4" customFormat="1" x14ac:dyDescent="0.2">
      <c r="A117" s="575" t="s">
        <v>390</v>
      </c>
      <c r="B117" s="576"/>
      <c r="C117" s="576"/>
      <c r="D117" s="819" t="s">
        <v>52</v>
      </c>
      <c r="E117" s="819"/>
      <c r="F117" s="820"/>
      <c r="G117" s="20"/>
      <c r="H117" s="20"/>
      <c r="I117" s="20"/>
      <c r="J117" s="21"/>
      <c r="K117" s="21"/>
      <c r="L117" s="21"/>
      <c r="M117" s="21"/>
      <c r="N117" s="21"/>
      <c r="O117" s="21"/>
      <c r="P117" s="21"/>
      <c r="Q117" s="21"/>
      <c r="R117" s="21"/>
      <c r="S117" s="21"/>
      <c r="T117" s="21"/>
      <c r="U117" s="21"/>
      <c r="V117" s="21"/>
      <c r="W117" s="21"/>
    </row>
    <row r="118" spans="1:23" s="4" customFormat="1" x14ac:dyDescent="0.2">
      <c r="A118" s="575" t="s">
        <v>30</v>
      </c>
      <c r="B118" s="576"/>
      <c r="C118" s="576"/>
      <c r="D118" s="819" t="s">
        <v>52</v>
      </c>
      <c r="E118" s="819"/>
      <c r="F118" s="820"/>
      <c r="G118" s="20"/>
      <c r="H118" s="20"/>
      <c r="I118" s="20"/>
      <c r="J118" s="21"/>
      <c r="K118" s="21"/>
      <c r="L118" s="21"/>
      <c r="M118" s="21"/>
      <c r="N118" s="21"/>
      <c r="O118" s="21"/>
      <c r="P118" s="21"/>
      <c r="Q118" s="21"/>
      <c r="R118" s="21"/>
      <c r="S118" s="21"/>
      <c r="T118" s="21"/>
      <c r="U118" s="21"/>
      <c r="V118" s="21"/>
      <c r="W118" s="21"/>
    </row>
    <row r="119" spans="1:23" s="4" customFormat="1" x14ac:dyDescent="0.2">
      <c r="A119" s="575" t="s">
        <v>230</v>
      </c>
      <c r="B119" s="576"/>
      <c r="C119" s="576"/>
      <c r="D119" s="819" t="s">
        <v>247</v>
      </c>
      <c r="E119" s="819"/>
      <c r="F119" s="820"/>
      <c r="G119" s="20"/>
      <c r="H119" s="20"/>
      <c r="I119" s="20"/>
      <c r="J119" s="21"/>
      <c r="K119" s="21"/>
      <c r="L119" s="21"/>
      <c r="M119" s="21"/>
      <c r="N119" s="21"/>
      <c r="O119" s="21"/>
      <c r="P119" s="21"/>
      <c r="Q119" s="21"/>
      <c r="R119" s="21"/>
      <c r="S119" s="21"/>
      <c r="T119" s="21"/>
      <c r="U119" s="21"/>
      <c r="V119" s="21"/>
      <c r="W119" s="21"/>
    </row>
    <row r="120" spans="1:23" s="4" customFormat="1" x14ac:dyDescent="0.2">
      <c r="A120" s="575" t="s">
        <v>231</v>
      </c>
      <c r="B120" s="576"/>
      <c r="C120" s="577"/>
      <c r="D120" s="819" t="s">
        <v>248</v>
      </c>
      <c r="E120" s="819"/>
      <c r="F120" s="820"/>
      <c r="G120" s="20"/>
      <c r="H120" s="20"/>
      <c r="I120" s="20"/>
      <c r="J120" s="21"/>
      <c r="K120" s="21"/>
      <c r="L120" s="21"/>
      <c r="M120" s="21"/>
      <c r="N120" s="21"/>
      <c r="O120" s="21"/>
      <c r="P120" s="21"/>
      <c r="Q120" s="21"/>
      <c r="R120" s="21"/>
      <c r="S120" s="21"/>
      <c r="T120" s="21"/>
      <c r="U120" s="21"/>
      <c r="V120" s="21"/>
      <c r="W120" s="21"/>
    </row>
    <row r="121" spans="1:23" s="4" customFormat="1" x14ac:dyDescent="0.2">
      <c r="A121" s="575" t="s">
        <v>167</v>
      </c>
      <c r="B121" s="576"/>
      <c r="C121" s="576"/>
      <c r="D121" s="819" t="s">
        <v>182</v>
      </c>
      <c r="E121" s="819"/>
      <c r="F121" s="820"/>
      <c r="G121" s="20"/>
      <c r="H121" s="20"/>
      <c r="I121" s="20"/>
      <c r="J121" s="21"/>
      <c r="K121" s="21"/>
      <c r="L121" s="21"/>
      <c r="M121" s="21"/>
      <c r="N121" s="21"/>
      <c r="O121" s="21"/>
      <c r="P121" s="21"/>
      <c r="Q121" s="21"/>
      <c r="R121" s="21"/>
      <c r="S121" s="21"/>
      <c r="T121" s="21"/>
      <c r="U121" s="21"/>
      <c r="V121" s="21"/>
      <c r="W121" s="21"/>
    </row>
    <row r="122" spans="1:23" s="4" customFormat="1" x14ac:dyDescent="0.2">
      <c r="A122" s="575" t="s">
        <v>391</v>
      </c>
      <c r="B122" s="576"/>
      <c r="C122" s="577"/>
      <c r="D122" s="819" t="s">
        <v>396</v>
      </c>
      <c r="E122" s="819"/>
      <c r="F122" s="820"/>
      <c r="G122" s="20"/>
      <c r="H122" s="20"/>
      <c r="I122" s="20"/>
      <c r="J122" s="21"/>
      <c r="K122" s="21"/>
      <c r="L122" s="21"/>
      <c r="M122" s="21"/>
      <c r="N122" s="21"/>
      <c r="O122" s="21"/>
      <c r="P122" s="21"/>
      <c r="Q122" s="21"/>
      <c r="R122" s="21"/>
      <c r="S122" s="21"/>
      <c r="T122" s="21"/>
      <c r="U122" s="21"/>
      <c r="V122" s="21"/>
      <c r="W122" s="21"/>
    </row>
    <row r="123" spans="1:23" s="4" customFormat="1" x14ac:dyDescent="0.2">
      <c r="A123" s="578" t="s">
        <v>301</v>
      </c>
      <c r="B123" s="579"/>
      <c r="C123" s="720"/>
      <c r="D123" s="826" t="s">
        <v>793</v>
      </c>
      <c r="E123" s="827"/>
      <c r="F123" s="828"/>
      <c r="G123" s="20"/>
      <c r="H123" s="20"/>
      <c r="I123" s="20"/>
      <c r="J123" s="21"/>
      <c r="K123" s="21"/>
      <c r="L123" s="21"/>
      <c r="M123" s="21"/>
      <c r="N123" s="21"/>
      <c r="O123" s="21"/>
      <c r="P123" s="21"/>
      <c r="Q123" s="21"/>
      <c r="R123" s="21"/>
      <c r="S123" s="21"/>
      <c r="T123" s="21"/>
      <c r="U123" s="21"/>
      <c r="V123" s="21"/>
      <c r="W123" s="21"/>
    </row>
    <row r="124" spans="1:23" s="4" customFormat="1" x14ac:dyDescent="0.2">
      <c r="A124" s="575" t="s">
        <v>302</v>
      </c>
      <c r="B124" s="576"/>
      <c r="C124" s="576"/>
      <c r="D124" s="819" t="s">
        <v>309</v>
      </c>
      <c r="E124" s="819"/>
      <c r="F124" s="820"/>
      <c r="G124" s="20"/>
      <c r="H124" s="20"/>
      <c r="I124" s="20"/>
      <c r="J124" s="21"/>
      <c r="K124" s="21"/>
      <c r="L124" s="21"/>
      <c r="M124" s="21"/>
      <c r="N124" s="21"/>
      <c r="O124" s="21"/>
      <c r="P124" s="21"/>
      <c r="Q124" s="21"/>
      <c r="R124" s="21"/>
      <c r="S124" s="21"/>
      <c r="T124" s="21"/>
      <c r="U124" s="21"/>
      <c r="V124" s="21"/>
      <c r="W124" s="21"/>
    </row>
    <row r="125" spans="1:23" s="4" customFormat="1" x14ac:dyDescent="0.2">
      <c r="A125" s="575" t="s">
        <v>37</v>
      </c>
      <c r="B125" s="576"/>
      <c r="C125" s="576"/>
      <c r="D125" s="819" t="s">
        <v>58</v>
      </c>
      <c r="E125" s="819"/>
      <c r="F125" s="820"/>
      <c r="G125" s="20"/>
      <c r="H125" s="20"/>
      <c r="I125" s="20"/>
      <c r="J125" s="21"/>
      <c r="K125" s="21"/>
      <c r="L125" s="21"/>
      <c r="M125" s="21"/>
      <c r="N125" s="21"/>
      <c r="O125" s="21"/>
      <c r="P125" s="21"/>
      <c r="Q125" s="21"/>
      <c r="R125" s="21"/>
      <c r="S125" s="21"/>
      <c r="T125" s="21"/>
      <c r="U125" s="21"/>
      <c r="V125" s="21"/>
      <c r="W125" s="21"/>
    </row>
    <row r="126" spans="1:23" s="4" customFormat="1" x14ac:dyDescent="0.2">
      <c r="A126" s="575" t="s">
        <v>392</v>
      </c>
      <c r="B126" s="576"/>
      <c r="C126" s="576"/>
      <c r="D126" s="819" t="s">
        <v>397</v>
      </c>
      <c r="E126" s="819"/>
      <c r="F126" s="820"/>
      <c r="G126" s="20"/>
      <c r="H126" s="20"/>
      <c r="I126" s="20"/>
      <c r="J126" s="21"/>
      <c r="K126" s="21"/>
      <c r="L126" s="21"/>
      <c r="M126" s="21"/>
      <c r="N126" s="21"/>
      <c r="O126" s="21"/>
      <c r="P126" s="21"/>
      <c r="Q126" s="21"/>
      <c r="R126" s="21"/>
      <c r="S126" s="21"/>
      <c r="T126" s="21"/>
      <c r="U126" s="21"/>
      <c r="V126" s="21"/>
      <c r="W126" s="21"/>
    </row>
    <row r="127" spans="1:23" s="4" customFormat="1" ht="13.5" thickBot="1" x14ac:dyDescent="0.25">
      <c r="A127" s="632" t="s">
        <v>169</v>
      </c>
      <c r="B127" s="633"/>
      <c r="C127" s="633"/>
      <c r="D127" s="821" t="s">
        <v>185</v>
      </c>
      <c r="E127" s="821"/>
      <c r="F127" s="822"/>
      <c r="G127" s="20"/>
      <c r="H127" s="20"/>
      <c r="I127" s="20"/>
      <c r="J127" s="21"/>
      <c r="K127" s="21"/>
      <c r="L127" s="21"/>
      <c r="M127" s="21"/>
      <c r="N127" s="21"/>
      <c r="O127" s="21"/>
      <c r="P127" s="21"/>
      <c r="Q127" s="21"/>
      <c r="R127" s="21"/>
      <c r="S127" s="21"/>
      <c r="T127" s="21"/>
      <c r="U127" s="21"/>
      <c r="V127" s="21"/>
      <c r="W127" s="21"/>
    </row>
    <row r="128" spans="1:23" s="4" customFormat="1" x14ac:dyDescent="0.2">
      <c r="A128" s="19"/>
      <c r="B128" s="19"/>
      <c r="C128" s="19"/>
      <c r="D128" s="20"/>
      <c r="E128" s="20"/>
      <c r="F128" s="20"/>
      <c r="G128" s="20"/>
      <c r="H128" s="20"/>
      <c r="I128" s="20"/>
      <c r="J128" s="21"/>
      <c r="K128" s="21"/>
      <c r="L128" s="21"/>
      <c r="M128" s="21"/>
      <c r="N128" s="21"/>
      <c r="O128" s="21"/>
      <c r="P128" s="21"/>
      <c r="Q128" s="21"/>
      <c r="R128" s="21"/>
      <c r="S128" s="21"/>
      <c r="T128" s="21"/>
      <c r="U128" s="21"/>
      <c r="V128" s="21"/>
      <c r="W128" s="21"/>
    </row>
    <row r="129" spans="1:23" s="4" customFormat="1" x14ac:dyDescent="0.2">
      <c r="A129" s="19"/>
      <c r="B129" s="19"/>
      <c r="C129" s="19"/>
      <c r="D129" s="20"/>
      <c r="E129" s="20"/>
      <c r="F129" s="20"/>
      <c r="G129" s="20"/>
      <c r="H129" s="20"/>
      <c r="I129" s="20"/>
      <c r="J129" s="21"/>
      <c r="K129" s="21"/>
      <c r="L129" s="21"/>
      <c r="M129" s="21"/>
      <c r="N129" s="21"/>
      <c r="O129" s="21"/>
      <c r="P129" s="21"/>
      <c r="Q129" s="21"/>
      <c r="R129" s="21"/>
      <c r="S129" s="21"/>
      <c r="T129" s="21"/>
      <c r="U129" s="21"/>
      <c r="V129" s="21"/>
      <c r="W129" s="21"/>
    </row>
    <row r="130" spans="1:23" s="4" customFormat="1" x14ac:dyDescent="0.2">
      <c r="A130" s="19"/>
      <c r="B130" s="19"/>
      <c r="C130" s="19"/>
      <c r="D130" s="20"/>
      <c r="E130" s="20"/>
      <c r="F130" s="20"/>
      <c r="G130" s="20"/>
      <c r="H130" s="20"/>
      <c r="I130" s="20"/>
      <c r="J130" s="21"/>
      <c r="K130" s="21"/>
      <c r="L130" s="21"/>
      <c r="M130" s="21"/>
      <c r="N130" s="21"/>
      <c r="O130" s="21"/>
      <c r="P130" s="21"/>
      <c r="Q130" s="21"/>
      <c r="R130" s="21"/>
      <c r="S130" s="21"/>
      <c r="T130" s="21"/>
      <c r="U130" s="21"/>
      <c r="V130" s="21"/>
      <c r="W130" s="21"/>
    </row>
    <row r="131" spans="1:23" s="4" customFormat="1" x14ac:dyDescent="0.2">
      <c r="A131" s="19"/>
      <c r="B131" s="19"/>
      <c r="C131" s="19"/>
      <c r="D131" s="20"/>
      <c r="E131" s="20"/>
      <c r="F131" s="20"/>
      <c r="G131" s="20"/>
      <c r="H131" s="20"/>
      <c r="I131" s="20"/>
      <c r="J131" s="21"/>
      <c r="K131" s="21"/>
      <c r="L131" s="21"/>
      <c r="M131" s="21"/>
      <c r="N131" s="21"/>
      <c r="O131" s="21"/>
      <c r="P131" s="21"/>
      <c r="Q131" s="21"/>
      <c r="R131" s="21"/>
      <c r="S131" s="21"/>
      <c r="T131" s="21"/>
      <c r="U131" s="21"/>
      <c r="V131" s="21"/>
      <c r="W131" s="21"/>
    </row>
    <row r="132" spans="1:23" s="4" customFormat="1" x14ac:dyDescent="0.2">
      <c r="A132" s="19"/>
      <c r="B132" s="19"/>
      <c r="C132" s="19"/>
      <c r="D132" s="20"/>
      <c r="E132" s="20"/>
      <c r="F132" s="20"/>
      <c r="G132" s="20"/>
      <c r="H132" s="20"/>
      <c r="I132" s="20"/>
      <c r="J132" s="21"/>
      <c r="K132" s="21"/>
      <c r="L132" s="21"/>
      <c r="M132" s="21"/>
      <c r="N132" s="21"/>
      <c r="O132" s="21"/>
      <c r="P132" s="21"/>
      <c r="Q132" s="21"/>
      <c r="R132" s="21"/>
      <c r="S132" s="21"/>
      <c r="T132" s="21"/>
      <c r="U132" s="21"/>
      <c r="V132" s="21"/>
      <c r="W132" s="21"/>
    </row>
    <row r="133" spans="1:23" s="4" customFormat="1" x14ac:dyDescent="0.2">
      <c r="A133" s="19"/>
      <c r="B133" s="19"/>
      <c r="C133" s="19"/>
      <c r="D133" s="20"/>
      <c r="E133" s="20"/>
      <c r="F133" s="20"/>
      <c r="G133" s="20"/>
      <c r="H133" s="20"/>
      <c r="I133" s="20"/>
      <c r="J133" s="21"/>
      <c r="K133" s="21"/>
      <c r="L133" s="21"/>
      <c r="M133" s="21"/>
      <c r="N133" s="21"/>
      <c r="O133" s="21"/>
      <c r="P133" s="21"/>
      <c r="Q133" s="21"/>
      <c r="R133" s="21"/>
      <c r="S133" s="21"/>
      <c r="T133" s="21"/>
      <c r="U133" s="21"/>
      <c r="V133" s="21"/>
      <c r="W133" s="21"/>
    </row>
    <row r="134" spans="1:23" s="4" customFormat="1" x14ac:dyDescent="0.2">
      <c r="A134" s="19"/>
      <c r="B134" s="19"/>
      <c r="C134" s="19"/>
      <c r="D134" s="20"/>
      <c r="E134" s="20"/>
      <c r="F134" s="20"/>
      <c r="G134" s="20"/>
      <c r="H134" s="20"/>
      <c r="I134" s="20"/>
      <c r="J134" s="21"/>
      <c r="K134" s="21"/>
      <c r="L134" s="21"/>
      <c r="M134" s="21"/>
      <c r="N134" s="21"/>
      <c r="O134" s="21"/>
      <c r="P134" s="21"/>
      <c r="Q134" s="21"/>
      <c r="R134" s="21"/>
      <c r="S134" s="21"/>
      <c r="T134" s="21"/>
      <c r="U134" s="21"/>
      <c r="V134" s="21"/>
      <c r="W134" s="21"/>
    </row>
    <row r="135" spans="1:23" s="4" customFormat="1" x14ac:dyDescent="0.2">
      <c r="A135" s="19"/>
      <c r="B135" s="19"/>
      <c r="C135" s="19"/>
      <c r="D135" s="20"/>
      <c r="E135" s="22"/>
      <c r="F135" s="22"/>
      <c r="G135" s="22"/>
      <c r="H135" s="20"/>
      <c r="I135" s="22"/>
      <c r="J135" s="21"/>
      <c r="K135" s="21"/>
      <c r="L135" s="21"/>
      <c r="M135" s="21"/>
      <c r="N135" s="21"/>
      <c r="O135" s="21"/>
      <c r="P135" s="21"/>
      <c r="Q135" s="21"/>
      <c r="R135" s="21"/>
      <c r="S135" s="21"/>
      <c r="T135" s="21"/>
      <c r="U135" s="21"/>
      <c r="V135" s="21"/>
      <c r="W135" s="21"/>
    </row>
    <row r="136" spans="1:23" s="4" customFormat="1" x14ac:dyDescent="0.2">
      <c r="A136" s="19"/>
      <c r="B136" s="19"/>
      <c r="C136" s="19"/>
      <c r="D136" s="20"/>
      <c r="E136" s="22"/>
      <c r="F136" s="22"/>
      <c r="G136" s="22"/>
      <c r="H136" s="20"/>
      <c r="I136" s="22"/>
      <c r="J136" s="21"/>
      <c r="K136" s="21"/>
      <c r="L136" s="21"/>
      <c r="M136" s="21"/>
      <c r="N136" s="21"/>
      <c r="O136" s="21"/>
      <c r="P136" s="21"/>
      <c r="Q136" s="21"/>
      <c r="R136" s="21"/>
      <c r="S136" s="21"/>
      <c r="T136" s="21"/>
      <c r="U136" s="21"/>
      <c r="V136" s="21"/>
      <c r="W136" s="21"/>
    </row>
    <row r="137" spans="1:23" s="4" customFormat="1" x14ac:dyDescent="0.2">
      <c r="A137" s="5"/>
      <c r="B137" s="5"/>
      <c r="C137" s="5"/>
      <c r="D137" s="831"/>
      <c r="E137" s="831"/>
      <c r="F137" s="831"/>
      <c r="G137" s="831"/>
      <c r="H137" s="831"/>
      <c r="I137" s="831"/>
      <c r="J137" s="831"/>
      <c r="K137" s="831"/>
      <c r="L137" s="831"/>
      <c r="M137" s="831"/>
      <c r="N137" s="831"/>
      <c r="O137" s="831"/>
      <c r="P137" s="23"/>
      <c r="Q137" s="23"/>
      <c r="R137" s="23"/>
      <c r="S137" s="23"/>
      <c r="T137" s="831"/>
      <c r="U137" s="831"/>
      <c r="V137" s="23"/>
      <c r="W137" s="23"/>
    </row>
    <row r="138" spans="1:23" s="4" customFormat="1" x14ac:dyDescent="0.2">
      <c r="A138" s="24"/>
      <c r="B138" s="25"/>
    </row>
    <row r="139" spans="1:23" s="4" customFormat="1" x14ac:dyDescent="0.2">
      <c r="A139" s="26"/>
      <c r="B139" s="25"/>
      <c r="C139" s="26"/>
      <c r="D139" s="25"/>
    </row>
    <row r="140" spans="1:23" s="4" customFormat="1" x14ac:dyDescent="0.2">
      <c r="A140" s="27"/>
      <c r="B140" s="25"/>
    </row>
  </sheetData>
  <mergeCells count="211">
    <mergeCell ref="D114:F114"/>
    <mergeCell ref="Z32:AA32"/>
    <mergeCell ref="D115:F115"/>
    <mergeCell ref="D110:F110"/>
    <mergeCell ref="D112:F112"/>
    <mergeCell ref="D113:F113"/>
    <mergeCell ref="X32:Y32"/>
    <mergeCell ref="L79:M79"/>
    <mergeCell ref="H79:I79"/>
    <mergeCell ref="D79:E79"/>
    <mergeCell ref="F79:G79"/>
    <mergeCell ref="D109:F109"/>
    <mergeCell ref="X79:Y79"/>
    <mergeCell ref="AA79:AB79"/>
    <mergeCell ref="N79:O79"/>
    <mergeCell ref="P79:Q79"/>
    <mergeCell ref="R79:S79"/>
    <mergeCell ref="T79:U79"/>
    <mergeCell ref="V79:W79"/>
    <mergeCell ref="T32:U32"/>
    <mergeCell ref="V32:W32"/>
    <mergeCell ref="N32:O32"/>
    <mergeCell ref="P32:Q32"/>
    <mergeCell ref="M27:U28"/>
    <mergeCell ref="B27:K28"/>
    <mergeCell ref="A89:C89"/>
    <mergeCell ref="L32:M32"/>
    <mergeCell ref="B46:C46"/>
    <mergeCell ref="A78:C80"/>
    <mergeCell ref="B56:C56"/>
    <mergeCell ref="B57:C57"/>
    <mergeCell ref="B58:C58"/>
    <mergeCell ref="A59:C59"/>
    <mergeCell ref="A60:A70"/>
    <mergeCell ref="B60:C60"/>
    <mergeCell ref="B61:C61"/>
    <mergeCell ref="B55:C55"/>
    <mergeCell ref="A34:A50"/>
    <mergeCell ref="B40:C40"/>
    <mergeCell ref="B41:C41"/>
    <mergeCell ref="B42:C42"/>
    <mergeCell ref="B43:C43"/>
    <mergeCell ref="B44:C44"/>
    <mergeCell ref="A31:A33"/>
    <mergeCell ref="B31:C33"/>
    <mergeCell ref="D32:E32"/>
    <mergeCell ref="F32:G32"/>
    <mergeCell ref="A2:U2"/>
    <mergeCell ref="A3:A5"/>
    <mergeCell ref="B3:B5"/>
    <mergeCell ref="C3:F3"/>
    <mergeCell ref="G3:K3"/>
    <mergeCell ref="L3:P3"/>
    <mergeCell ref="Q3:U3"/>
    <mergeCell ref="C4:E4"/>
    <mergeCell ref="F4:F5"/>
    <mergeCell ref="G4:G5"/>
    <mergeCell ref="R4:T4"/>
    <mergeCell ref="U4:U5"/>
    <mergeCell ref="H4:J4"/>
    <mergeCell ref="K4:K5"/>
    <mergeCell ref="L4:L5"/>
    <mergeCell ref="M4:O4"/>
    <mergeCell ref="P4:P5"/>
    <mergeCell ref="Q4:Q5"/>
    <mergeCell ref="B34:C34"/>
    <mergeCell ref="B35:C35"/>
    <mergeCell ref="AB32:AC32"/>
    <mergeCell ref="R32:S32"/>
    <mergeCell ref="AH32:AI32"/>
    <mergeCell ref="A113:C113"/>
    <mergeCell ref="A107:C107"/>
    <mergeCell ref="A108:C108"/>
    <mergeCell ref="A109:C109"/>
    <mergeCell ref="H32:I32"/>
    <mergeCell ref="J32:K32"/>
    <mergeCell ref="AC104:AD104"/>
    <mergeCell ref="AD32:AE32"/>
    <mergeCell ref="AC79:AD79"/>
    <mergeCell ref="AE79:AF79"/>
    <mergeCell ref="AF32:AG32"/>
    <mergeCell ref="B25:K26"/>
    <mergeCell ref="D116:F116"/>
    <mergeCell ref="D117:F117"/>
    <mergeCell ref="M24:U26"/>
    <mergeCell ref="A102:C102"/>
    <mergeCell ref="A90:C90"/>
    <mergeCell ref="A91:C91"/>
    <mergeCell ref="A92:C92"/>
    <mergeCell ref="A93:C93"/>
    <mergeCell ref="A94:C94"/>
    <mergeCell ref="A95:C95"/>
    <mergeCell ref="A97:C97"/>
    <mergeCell ref="B62:C62"/>
    <mergeCell ref="B63:C63"/>
    <mergeCell ref="B64:C64"/>
    <mergeCell ref="A88:C88"/>
    <mergeCell ref="B36:C36"/>
    <mergeCell ref="B47:C47"/>
    <mergeCell ref="B54:C54"/>
    <mergeCell ref="D31:AI31"/>
    <mergeCell ref="B37:C37"/>
    <mergeCell ref="B38:C38"/>
    <mergeCell ref="A30:AI30"/>
    <mergeCell ref="B45:C45"/>
    <mergeCell ref="D118:F118"/>
    <mergeCell ref="D119:F119"/>
    <mergeCell ref="J79:K79"/>
    <mergeCell ref="V104:W104"/>
    <mergeCell ref="X104:Y104"/>
    <mergeCell ref="AA104:AB104"/>
    <mergeCell ref="A103:C104"/>
    <mergeCell ref="Z103:Z104"/>
    <mergeCell ref="D104:E104"/>
    <mergeCell ref="F104:G104"/>
    <mergeCell ref="H104:I104"/>
    <mergeCell ref="J104:K104"/>
    <mergeCell ref="L104:M104"/>
    <mergeCell ref="N104:O104"/>
    <mergeCell ref="P104:Q104"/>
    <mergeCell ref="R104:S104"/>
    <mergeCell ref="T104:U104"/>
    <mergeCell ref="A85:C85"/>
    <mergeCell ref="A86:C86"/>
    <mergeCell ref="A87:C87"/>
    <mergeCell ref="A96:C96"/>
    <mergeCell ref="A99:C99"/>
    <mergeCell ref="A100:C100"/>
    <mergeCell ref="A101:C101"/>
    <mergeCell ref="L137:M137"/>
    <mergeCell ref="N137:O137"/>
    <mergeCell ref="T137:U137"/>
    <mergeCell ref="A127:C127"/>
    <mergeCell ref="D137:E137"/>
    <mergeCell ref="F137:G137"/>
    <mergeCell ref="H137:I137"/>
    <mergeCell ref="J137:K137"/>
    <mergeCell ref="A124:C124"/>
    <mergeCell ref="A125:C125"/>
    <mergeCell ref="A126:C126"/>
    <mergeCell ref="D124:F124"/>
    <mergeCell ref="A120:C120"/>
    <mergeCell ref="A121:C121"/>
    <mergeCell ref="A122:C122"/>
    <mergeCell ref="A117:C117"/>
    <mergeCell ref="D125:F125"/>
    <mergeCell ref="D126:F126"/>
    <mergeCell ref="D127:F127"/>
    <mergeCell ref="A98:C98"/>
    <mergeCell ref="A123:C123"/>
    <mergeCell ref="D111:F111"/>
    <mergeCell ref="D123:F123"/>
    <mergeCell ref="A118:C118"/>
    <mergeCell ref="A119:C119"/>
    <mergeCell ref="A114:C114"/>
    <mergeCell ref="A115:C115"/>
    <mergeCell ref="A116:C116"/>
    <mergeCell ref="A111:C111"/>
    <mergeCell ref="A110:C110"/>
    <mergeCell ref="D107:F107"/>
    <mergeCell ref="D108:F108"/>
    <mergeCell ref="D120:F120"/>
    <mergeCell ref="D121:F121"/>
    <mergeCell ref="D122:F122"/>
    <mergeCell ref="A112:C112"/>
    <mergeCell ref="AK79:AL79"/>
    <mergeCell ref="AI79:AJ79"/>
    <mergeCell ref="A84:C84"/>
    <mergeCell ref="B39:C39"/>
    <mergeCell ref="A81:C81"/>
    <mergeCell ref="A82:C82"/>
    <mergeCell ref="B48:C48"/>
    <mergeCell ref="B49:C49"/>
    <mergeCell ref="B50:C50"/>
    <mergeCell ref="A51:C51"/>
    <mergeCell ref="A52:A58"/>
    <mergeCell ref="B52:C52"/>
    <mergeCell ref="B53:C53"/>
    <mergeCell ref="A71:C71"/>
    <mergeCell ref="A72:C72"/>
    <mergeCell ref="A83:C83"/>
    <mergeCell ref="B65:C65"/>
    <mergeCell ref="B66:C66"/>
    <mergeCell ref="B67:C67"/>
    <mergeCell ref="B68:C68"/>
    <mergeCell ref="B69:C69"/>
    <mergeCell ref="B70:C70"/>
    <mergeCell ref="AK104:AL104"/>
    <mergeCell ref="D78:AL78"/>
    <mergeCell ref="A77:AL77"/>
    <mergeCell ref="A73:C74"/>
    <mergeCell ref="D74:E74"/>
    <mergeCell ref="F74:G74"/>
    <mergeCell ref="H74:I74"/>
    <mergeCell ref="J74:K74"/>
    <mergeCell ref="L74:M74"/>
    <mergeCell ref="N74:O74"/>
    <mergeCell ref="P74:Q74"/>
    <mergeCell ref="R74:S74"/>
    <mergeCell ref="T74:U74"/>
    <mergeCell ref="V74:W74"/>
    <mergeCell ref="X74:Y74"/>
    <mergeCell ref="Z74:AA74"/>
    <mergeCell ref="AB74:AC74"/>
    <mergeCell ref="AD74:AE74"/>
    <mergeCell ref="AF74:AG74"/>
    <mergeCell ref="AH74:AI74"/>
    <mergeCell ref="AG79:AH79"/>
    <mergeCell ref="AG104:AH104"/>
    <mergeCell ref="AE104:AF104"/>
    <mergeCell ref="AI104:AJ104"/>
  </mergeCells>
  <pageMargins left="0.75" right="0.75" top="1" bottom="1" header="0" footer="0"/>
  <pageSetup orientation="portrait" horizontalDpi="300" verticalDpi="300" r:id="rId1"/>
  <headerFooter alignWithMargins="0"/>
  <ignoredErrors>
    <ignoredError sqref="A27 L24 A25 L2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1"/>
  <sheetViews>
    <sheetView showGridLines="0" workbookViewId="0">
      <selection activeCell="I21" sqref="I21"/>
    </sheetView>
  </sheetViews>
  <sheetFormatPr baseColWidth="10" defaultRowHeight="12.75" x14ac:dyDescent="0.2"/>
  <cols>
    <col min="1" max="1" width="9.5703125" customWidth="1"/>
    <col min="2" max="3" width="8.85546875" customWidth="1"/>
    <col min="4" max="4" width="8.42578125" customWidth="1"/>
    <col min="5" max="5" width="9" customWidth="1"/>
    <col min="6" max="6" width="9.28515625" customWidth="1"/>
    <col min="7" max="7" width="8.7109375" customWidth="1"/>
    <col min="8" max="8" width="8.42578125" customWidth="1"/>
    <col min="9" max="9" width="8.7109375" customWidth="1"/>
    <col min="10" max="10" width="9.140625" customWidth="1"/>
    <col min="11" max="11" width="8.7109375" customWidth="1"/>
    <col min="12" max="14" width="9" customWidth="1"/>
    <col min="15" max="15" width="9.42578125" customWidth="1"/>
    <col min="16" max="17" width="8.7109375" customWidth="1"/>
    <col min="18" max="18" width="9" customWidth="1"/>
    <col min="19" max="19" width="8.85546875" customWidth="1"/>
    <col min="20" max="20" width="9" customWidth="1"/>
    <col min="21" max="21" width="8.85546875" customWidth="1"/>
    <col min="22" max="22" width="8.7109375" customWidth="1"/>
    <col min="23" max="23" width="8.85546875" customWidth="1"/>
    <col min="24" max="24" width="7.85546875" customWidth="1"/>
    <col min="25" max="25" width="8.85546875" customWidth="1"/>
    <col min="26" max="26" width="7.85546875" customWidth="1"/>
    <col min="27" max="27" width="8.85546875" customWidth="1"/>
    <col min="28" max="28" width="7.85546875" customWidth="1"/>
    <col min="29" max="29" width="8.85546875" customWidth="1"/>
    <col min="30" max="30" width="8.140625" customWidth="1"/>
    <col min="31" max="31" width="8.85546875" customWidth="1"/>
    <col min="32" max="32" width="8.140625" customWidth="1"/>
    <col min="33" max="33" width="8.85546875" customWidth="1"/>
    <col min="34" max="34" width="8" customWidth="1"/>
    <col min="35" max="35" width="8.85546875" customWidth="1"/>
    <col min="36" max="36" width="6.85546875" customWidth="1"/>
    <col min="37" max="37" width="8.7109375" customWidth="1"/>
    <col min="38" max="38" width="6.5703125" customWidth="1"/>
    <col min="39" max="39" width="8.85546875" customWidth="1"/>
  </cols>
  <sheetData>
    <row r="1" spans="1:21" ht="13.5" thickBot="1" x14ac:dyDescent="0.25"/>
    <row r="2" spans="1:21" ht="13.5" thickBot="1" x14ac:dyDescent="0.25">
      <c r="A2" s="595" t="s">
        <v>398</v>
      </c>
      <c r="B2" s="596"/>
      <c r="C2" s="596"/>
      <c r="D2" s="596"/>
      <c r="E2" s="596"/>
      <c r="F2" s="596"/>
      <c r="G2" s="596"/>
      <c r="H2" s="596"/>
      <c r="I2" s="596"/>
      <c r="J2" s="596"/>
      <c r="K2" s="596"/>
      <c r="L2" s="596"/>
      <c r="M2" s="596"/>
      <c r="N2" s="596"/>
      <c r="O2" s="596"/>
      <c r="P2" s="596"/>
      <c r="Q2" s="596"/>
      <c r="R2" s="596"/>
      <c r="S2" s="596"/>
      <c r="T2" s="596"/>
      <c r="U2" s="597"/>
    </row>
    <row r="3" spans="1:21" ht="12.75" customHeight="1" x14ac:dyDescent="0.2">
      <c r="A3" s="803" t="s">
        <v>0</v>
      </c>
      <c r="B3" s="616" t="s">
        <v>1</v>
      </c>
      <c r="C3" s="621" t="s">
        <v>2</v>
      </c>
      <c r="D3" s="619"/>
      <c r="E3" s="619"/>
      <c r="F3" s="620"/>
      <c r="G3" s="621" t="s">
        <v>3</v>
      </c>
      <c r="H3" s="619"/>
      <c r="I3" s="619"/>
      <c r="J3" s="619"/>
      <c r="K3" s="620"/>
      <c r="L3" s="621" t="s">
        <v>829</v>
      </c>
      <c r="M3" s="619"/>
      <c r="N3" s="619"/>
      <c r="O3" s="619"/>
      <c r="P3" s="620"/>
      <c r="Q3" s="621" t="s">
        <v>739</v>
      </c>
      <c r="R3" s="619"/>
      <c r="S3" s="619"/>
      <c r="T3" s="619"/>
      <c r="U3" s="620"/>
    </row>
    <row r="4" spans="1:21" ht="12.75" customHeight="1" x14ac:dyDescent="0.2">
      <c r="A4" s="804"/>
      <c r="B4" s="617"/>
      <c r="C4" s="681" t="s">
        <v>4</v>
      </c>
      <c r="D4" s="622"/>
      <c r="E4" s="623"/>
      <c r="F4" s="624" t="s">
        <v>726</v>
      </c>
      <c r="G4" s="626" t="s">
        <v>1</v>
      </c>
      <c r="H4" s="628" t="s">
        <v>4</v>
      </c>
      <c r="I4" s="622"/>
      <c r="J4" s="623"/>
      <c r="K4" s="624" t="s">
        <v>726</v>
      </c>
      <c r="L4" s="626" t="s">
        <v>1</v>
      </c>
      <c r="M4" s="628" t="s">
        <v>4</v>
      </c>
      <c r="N4" s="622"/>
      <c r="O4" s="623"/>
      <c r="P4" s="624" t="s">
        <v>726</v>
      </c>
      <c r="Q4" s="626" t="s">
        <v>1</v>
      </c>
      <c r="R4" s="628" t="s">
        <v>4</v>
      </c>
      <c r="S4" s="622"/>
      <c r="T4" s="623"/>
      <c r="U4" s="624" t="s">
        <v>726</v>
      </c>
    </row>
    <row r="5" spans="1:21" ht="25.5" customHeight="1" thickBot="1" x14ac:dyDescent="0.25">
      <c r="A5" s="805"/>
      <c r="B5" s="618"/>
      <c r="C5" s="124" t="s">
        <v>5</v>
      </c>
      <c r="D5" s="113" t="s">
        <v>729</v>
      </c>
      <c r="E5" s="113" t="s">
        <v>7</v>
      </c>
      <c r="F5" s="625"/>
      <c r="G5" s="627"/>
      <c r="H5" s="117" t="s">
        <v>5</v>
      </c>
      <c r="I5" s="115" t="s">
        <v>729</v>
      </c>
      <c r="J5" s="113" t="s">
        <v>7</v>
      </c>
      <c r="K5" s="625"/>
      <c r="L5" s="627"/>
      <c r="M5" s="117" t="s">
        <v>5</v>
      </c>
      <c r="N5" s="113" t="s">
        <v>729</v>
      </c>
      <c r="O5" s="113" t="s">
        <v>7</v>
      </c>
      <c r="P5" s="625"/>
      <c r="Q5" s="627"/>
      <c r="R5" s="117" t="s">
        <v>5</v>
      </c>
      <c r="S5" s="113" t="s">
        <v>6</v>
      </c>
      <c r="T5" s="113" t="s">
        <v>7</v>
      </c>
      <c r="U5" s="625"/>
    </row>
    <row r="6" spans="1:21" x14ac:dyDescent="0.2">
      <c r="A6" s="78">
        <v>1998</v>
      </c>
      <c r="B6" s="378">
        <v>13028.4</v>
      </c>
      <c r="C6" s="234">
        <v>7255</v>
      </c>
      <c r="D6" s="36" t="s">
        <v>132</v>
      </c>
      <c r="E6" s="234" t="s">
        <v>132</v>
      </c>
      <c r="F6" s="233">
        <v>5773.4</v>
      </c>
      <c r="G6" s="398" t="s">
        <v>132</v>
      </c>
      <c r="H6" s="36" t="s">
        <v>132</v>
      </c>
      <c r="I6" s="36" t="s">
        <v>132</v>
      </c>
      <c r="J6" s="36" t="s">
        <v>132</v>
      </c>
      <c r="K6" s="97" t="s">
        <v>132</v>
      </c>
      <c r="L6" s="398" t="s">
        <v>132</v>
      </c>
      <c r="M6" s="36" t="s">
        <v>132</v>
      </c>
      <c r="N6" s="36" t="s">
        <v>132</v>
      </c>
      <c r="O6" s="36" t="s">
        <v>132</v>
      </c>
      <c r="P6" s="97" t="s">
        <v>132</v>
      </c>
      <c r="Q6" s="398" t="s">
        <v>132</v>
      </c>
      <c r="R6" s="36" t="s">
        <v>132</v>
      </c>
      <c r="S6" s="36" t="s">
        <v>132</v>
      </c>
      <c r="T6" s="36" t="s">
        <v>132</v>
      </c>
      <c r="U6" s="97" t="s">
        <v>132</v>
      </c>
    </row>
    <row r="7" spans="1:21" x14ac:dyDescent="0.2">
      <c r="A7" s="37">
        <v>1999</v>
      </c>
      <c r="B7" s="379">
        <v>18712.900000000001</v>
      </c>
      <c r="C7" s="326">
        <v>8893.6</v>
      </c>
      <c r="D7" s="33" t="s">
        <v>132</v>
      </c>
      <c r="E7" s="235" t="s">
        <v>132</v>
      </c>
      <c r="F7" s="44">
        <v>9819.2999999999993</v>
      </c>
      <c r="G7" s="383" t="s">
        <v>132</v>
      </c>
      <c r="H7" s="33" t="s">
        <v>132</v>
      </c>
      <c r="I7" s="40" t="s">
        <v>132</v>
      </c>
      <c r="J7" s="33" t="s">
        <v>132</v>
      </c>
      <c r="K7" s="34" t="s">
        <v>132</v>
      </c>
      <c r="L7" s="392" t="s">
        <v>132</v>
      </c>
      <c r="M7" s="33" t="s">
        <v>132</v>
      </c>
      <c r="N7" s="33" t="s">
        <v>132</v>
      </c>
      <c r="O7" s="33" t="s">
        <v>132</v>
      </c>
      <c r="P7" s="34" t="s">
        <v>132</v>
      </c>
      <c r="Q7" s="392" t="s">
        <v>132</v>
      </c>
      <c r="R7" s="33" t="s">
        <v>132</v>
      </c>
      <c r="S7" s="33" t="s">
        <v>132</v>
      </c>
      <c r="T7" s="33" t="s">
        <v>132</v>
      </c>
      <c r="U7" s="34" t="s">
        <v>132</v>
      </c>
    </row>
    <row r="8" spans="1:21" x14ac:dyDescent="0.2">
      <c r="A8" s="37">
        <v>2000</v>
      </c>
      <c r="B8" s="379">
        <v>16964.38</v>
      </c>
      <c r="C8" s="326">
        <v>5958.21</v>
      </c>
      <c r="D8" s="33" t="s">
        <v>132</v>
      </c>
      <c r="E8" s="235" t="s">
        <v>132</v>
      </c>
      <c r="F8" s="44">
        <v>11006.17</v>
      </c>
      <c r="G8" s="383">
        <v>1635.4</v>
      </c>
      <c r="H8" s="33">
        <v>1367.1</v>
      </c>
      <c r="I8" s="40" t="s">
        <v>132</v>
      </c>
      <c r="J8" s="33" t="s">
        <v>132</v>
      </c>
      <c r="K8" s="44">
        <v>268.3</v>
      </c>
      <c r="L8" s="395">
        <v>15328.98</v>
      </c>
      <c r="M8" s="32">
        <v>4591.1099999999997</v>
      </c>
      <c r="N8" s="33" t="s">
        <v>132</v>
      </c>
      <c r="O8" s="33" t="s">
        <v>132</v>
      </c>
      <c r="P8" s="44">
        <v>10737.87</v>
      </c>
      <c r="Q8" s="392" t="s">
        <v>132</v>
      </c>
      <c r="R8" s="33" t="s">
        <v>132</v>
      </c>
      <c r="S8" s="33" t="s">
        <v>132</v>
      </c>
      <c r="T8" s="33" t="s">
        <v>132</v>
      </c>
      <c r="U8" s="34" t="s">
        <v>132</v>
      </c>
    </row>
    <row r="9" spans="1:21" x14ac:dyDescent="0.2">
      <c r="A9" s="37">
        <v>2001</v>
      </c>
      <c r="B9" s="379">
        <v>18272.88</v>
      </c>
      <c r="C9" s="326">
        <v>7473.71</v>
      </c>
      <c r="D9" s="33" t="s">
        <v>132</v>
      </c>
      <c r="E9" s="235" t="s">
        <v>132</v>
      </c>
      <c r="F9" s="44">
        <v>10799.17</v>
      </c>
      <c r="G9" s="383">
        <v>2450.6999999999998</v>
      </c>
      <c r="H9" s="33">
        <v>1829.1</v>
      </c>
      <c r="I9" s="40" t="s">
        <v>132</v>
      </c>
      <c r="J9" s="33" t="s">
        <v>132</v>
      </c>
      <c r="K9" s="44">
        <v>621.6</v>
      </c>
      <c r="L9" s="395">
        <v>15822.18</v>
      </c>
      <c r="M9" s="32">
        <v>5644.61</v>
      </c>
      <c r="N9" s="33" t="s">
        <v>132</v>
      </c>
      <c r="O9" s="33" t="s">
        <v>132</v>
      </c>
      <c r="P9" s="44">
        <v>10177.57</v>
      </c>
      <c r="Q9" s="392" t="s">
        <v>132</v>
      </c>
      <c r="R9" s="33" t="s">
        <v>132</v>
      </c>
      <c r="S9" s="33" t="s">
        <v>132</v>
      </c>
      <c r="T9" s="33" t="s">
        <v>132</v>
      </c>
      <c r="U9" s="34" t="s">
        <v>132</v>
      </c>
    </row>
    <row r="10" spans="1:21" x14ac:dyDescent="0.2">
      <c r="A10" s="37">
        <v>2002</v>
      </c>
      <c r="B10" s="379">
        <v>13670.6</v>
      </c>
      <c r="C10" s="326">
        <v>8473.2000000000007</v>
      </c>
      <c r="D10" s="33" t="s">
        <v>132</v>
      </c>
      <c r="E10" s="235" t="s">
        <v>132</v>
      </c>
      <c r="F10" s="44">
        <v>5197.3999999999996</v>
      </c>
      <c r="G10" s="383">
        <v>1664.3</v>
      </c>
      <c r="H10" s="33">
        <v>1399.5</v>
      </c>
      <c r="I10" s="40" t="s">
        <v>132</v>
      </c>
      <c r="J10" s="33" t="s">
        <v>132</v>
      </c>
      <c r="K10" s="44">
        <v>264.8</v>
      </c>
      <c r="L10" s="395">
        <v>12006.3</v>
      </c>
      <c r="M10" s="32">
        <v>7073.7</v>
      </c>
      <c r="N10" s="33" t="s">
        <v>132</v>
      </c>
      <c r="O10" s="33" t="s">
        <v>132</v>
      </c>
      <c r="P10" s="44">
        <v>4932.6000000000004</v>
      </c>
      <c r="Q10" s="392" t="s">
        <v>132</v>
      </c>
      <c r="R10" s="33" t="s">
        <v>132</v>
      </c>
      <c r="S10" s="33" t="s">
        <v>132</v>
      </c>
      <c r="T10" s="33" t="s">
        <v>132</v>
      </c>
      <c r="U10" s="34" t="s">
        <v>132</v>
      </c>
    </row>
    <row r="11" spans="1:21" x14ac:dyDescent="0.2">
      <c r="A11" s="37">
        <v>2003</v>
      </c>
      <c r="B11" s="379">
        <v>23694.240000000002</v>
      </c>
      <c r="C11" s="326">
        <v>13501.47</v>
      </c>
      <c r="D11" s="33" t="s">
        <v>132</v>
      </c>
      <c r="E11" s="235" t="s">
        <v>132</v>
      </c>
      <c r="F11" s="44">
        <v>10192.77</v>
      </c>
      <c r="G11" s="383">
        <v>3924.77</v>
      </c>
      <c r="H11" s="33">
        <v>3301.37</v>
      </c>
      <c r="I11" s="40" t="s">
        <v>132</v>
      </c>
      <c r="J11" s="33" t="s">
        <v>132</v>
      </c>
      <c r="K11" s="44">
        <v>623.4</v>
      </c>
      <c r="L11" s="395">
        <v>19769.47</v>
      </c>
      <c r="M11" s="32">
        <v>10200.1</v>
      </c>
      <c r="N11" s="33" t="s">
        <v>132</v>
      </c>
      <c r="O11" s="33" t="s">
        <v>132</v>
      </c>
      <c r="P11" s="44">
        <v>9569.3700000000008</v>
      </c>
      <c r="Q11" s="392" t="s">
        <v>132</v>
      </c>
      <c r="R11" s="33" t="s">
        <v>132</v>
      </c>
      <c r="S11" s="33" t="s">
        <v>132</v>
      </c>
      <c r="T11" s="33" t="s">
        <v>132</v>
      </c>
      <c r="U11" s="34" t="s">
        <v>132</v>
      </c>
    </row>
    <row r="12" spans="1:21" x14ac:dyDescent="0.2">
      <c r="A12" s="37">
        <v>2004</v>
      </c>
      <c r="B12" s="379">
        <v>24750.49</v>
      </c>
      <c r="C12" s="326">
        <v>11630.39</v>
      </c>
      <c r="D12" s="33" t="s">
        <v>132</v>
      </c>
      <c r="E12" s="235" t="s">
        <v>132</v>
      </c>
      <c r="F12" s="44">
        <v>13120.1</v>
      </c>
      <c r="G12" s="383">
        <v>2008.2</v>
      </c>
      <c r="H12" s="33">
        <v>1561</v>
      </c>
      <c r="I12" s="40" t="s">
        <v>132</v>
      </c>
      <c r="J12" s="33" t="s">
        <v>132</v>
      </c>
      <c r="K12" s="44">
        <v>447.2</v>
      </c>
      <c r="L12" s="395">
        <v>22742.29</v>
      </c>
      <c r="M12" s="32">
        <v>10069.39</v>
      </c>
      <c r="N12" s="33" t="s">
        <v>132</v>
      </c>
      <c r="O12" s="33" t="s">
        <v>132</v>
      </c>
      <c r="P12" s="44">
        <v>12672.9</v>
      </c>
      <c r="Q12" s="392" t="s">
        <v>132</v>
      </c>
      <c r="R12" s="33" t="s">
        <v>132</v>
      </c>
      <c r="S12" s="33" t="s">
        <v>132</v>
      </c>
      <c r="T12" s="33" t="s">
        <v>132</v>
      </c>
      <c r="U12" s="34" t="s">
        <v>132</v>
      </c>
    </row>
    <row r="13" spans="1:21" x14ac:dyDescent="0.2">
      <c r="A13" s="37">
        <v>2005</v>
      </c>
      <c r="B13" s="379">
        <v>23834.13</v>
      </c>
      <c r="C13" s="326">
        <v>15621.89</v>
      </c>
      <c r="D13" s="33" t="s">
        <v>132</v>
      </c>
      <c r="E13" s="235" t="s">
        <v>132</v>
      </c>
      <c r="F13" s="44">
        <v>8212.24</v>
      </c>
      <c r="G13" s="383">
        <v>615.89</v>
      </c>
      <c r="H13" s="33">
        <v>615.89</v>
      </c>
      <c r="I13" s="40" t="s">
        <v>132</v>
      </c>
      <c r="J13" s="33" t="s">
        <v>132</v>
      </c>
      <c r="K13" s="44">
        <v>0</v>
      </c>
      <c r="L13" s="395">
        <v>23218.240000000002</v>
      </c>
      <c r="M13" s="32">
        <v>15006</v>
      </c>
      <c r="N13" s="33" t="s">
        <v>132</v>
      </c>
      <c r="O13" s="33" t="s">
        <v>132</v>
      </c>
      <c r="P13" s="44">
        <v>8212.24</v>
      </c>
      <c r="Q13" s="392" t="s">
        <v>132</v>
      </c>
      <c r="R13" s="33" t="s">
        <v>132</v>
      </c>
      <c r="S13" s="33" t="s">
        <v>132</v>
      </c>
      <c r="T13" s="33" t="s">
        <v>132</v>
      </c>
      <c r="U13" s="34" t="s">
        <v>132</v>
      </c>
    </row>
    <row r="14" spans="1:21" x14ac:dyDescent="0.2">
      <c r="A14" s="37">
        <v>2006</v>
      </c>
      <c r="B14" s="379">
        <v>20315.3</v>
      </c>
      <c r="C14" s="326">
        <v>14846.62</v>
      </c>
      <c r="D14" s="33" t="s">
        <v>132</v>
      </c>
      <c r="E14" s="235" t="s">
        <v>132</v>
      </c>
      <c r="F14" s="44">
        <v>5468.68</v>
      </c>
      <c r="G14" s="383">
        <v>3614.72</v>
      </c>
      <c r="H14" s="33">
        <v>3236.22</v>
      </c>
      <c r="I14" s="40" t="s">
        <v>132</v>
      </c>
      <c r="J14" s="33" t="s">
        <v>132</v>
      </c>
      <c r="K14" s="44">
        <v>378.5</v>
      </c>
      <c r="L14" s="395">
        <v>16700.580000000002</v>
      </c>
      <c r="M14" s="32">
        <v>11610.4</v>
      </c>
      <c r="N14" s="33" t="s">
        <v>132</v>
      </c>
      <c r="O14" s="33" t="s">
        <v>132</v>
      </c>
      <c r="P14" s="44">
        <v>5090.18</v>
      </c>
      <c r="Q14" s="392" t="s">
        <v>132</v>
      </c>
      <c r="R14" s="33" t="s">
        <v>132</v>
      </c>
      <c r="S14" s="33" t="s">
        <v>132</v>
      </c>
      <c r="T14" s="33" t="s">
        <v>132</v>
      </c>
      <c r="U14" s="34" t="s">
        <v>132</v>
      </c>
    </row>
    <row r="15" spans="1:21" x14ac:dyDescent="0.2">
      <c r="A15" s="37">
        <v>2007</v>
      </c>
      <c r="B15" s="379">
        <v>26965.98</v>
      </c>
      <c r="C15" s="326">
        <v>12328.95</v>
      </c>
      <c r="D15" s="33" t="s">
        <v>132</v>
      </c>
      <c r="E15" s="235" t="s">
        <v>132</v>
      </c>
      <c r="F15" s="44">
        <v>14637.03</v>
      </c>
      <c r="G15" s="383">
        <v>1885.95</v>
      </c>
      <c r="H15" s="33">
        <v>1404.95</v>
      </c>
      <c r="I15" s="40" t="s">
        <v>132</v>
      </c>
      <c r="J15" s="33" t="s">
        <v>132</v>
      </c>
      <c r="K15" s="44">
        <v>481</v>
      </c>
      <c r="L15" s="395">
        <v>25080.03</v>
      </c>
      <c r="M15" s="32">
        <v>10924</v>
      </c>
      <c r="N15" s="33" t="s">
        <v>132</v>
      </c>
      <c r="O15" s="33" t="s">
        <v>132</v>
      </c>
      <c r="P15" s="44">
        <v>14156.03</v>
      </c>
      <c r="Q15" s="392" t="s">
        <v>132</v>
      </c>
      <c r="R15" s="33" t="s">
        <v>132</v>
      </c>
      <c r="S15" s="33" t="s">
        <v>132</v>
      </c>
      <c r="T15" s="33" t="s">
        <v>132</v>
      </c>
      <c r="U15" s="34" t="s">
        <v>132</v>
      </c>
    </row>
    <row r="16" spans="1:21" x14ac:dyDescent="0.2">
      <c r="A16" s="37">
        <v>2008</v>
      </c>
      <c r="B16" s="379">
        <v>23377.200000000001</v>
      </c>
      <c r="C16" s="326">
        <v>9038.39</v>
      </c>
      <c r="D16" s="33" t="s">
        <v>132</v>
      </c>
      <c r="E16" s="235" t="s">
        <v>132</v>
      </c>
      <c r="F16" s="44">
        <v>14338.81</v>
      </c>
      <c r="G16" s="383">
        <v>1543.2</v>
      </c>
      <c r="H16" s="33">
        <v>952.1</v>
      </c>
      <c r="I16" s="40" t="s">
        <v>132</v>
      </c>
      <c r="J16" s="33" t="s">
        <v>132</v>
      </c>
      <c r="K16" s="44">
        <v>591.1</v>
      </c>
      <c r="L16" s="395">
        <v>21834</v>
      </c>
      <c r="M16" s="32">
        <v>8086.29</v>
      </c>
      <c r="N16" s="33" t="s">
        <v>132</v>
      </c>
      <c r="O16" s="33" t="s">
        <v>132</v>
      </c>
      <c r="P16" s="44">
        <v>13747.71</v>
      </c>
      <c r="Q16" s="392" t="s">
        <v>132</v>
      </c>
      <c r="R16" s="33" t="s">
        <v>132</v>
      </c>
      <c r="S16" s="33" t="s">
        <v>132</v>
      </c>
      <c r="T16" s="33" t="s">
        <v>132</v>
      </c>
      <c r="U16" s="34" t="s">
        <v>132</v>
      </c>
    </row>
    <row r="17" spans="1:35" x14ac:dyDescent="0.2">
      <c r="A17" s="37">
        <v>2009</v>
      </c>
      <c r="B17" s="379">
        <v>17606.64</v>
      </c>
      <c r="C17" s="326">
        <v>7245.7</v>
      </c>
      <c r="D17" s="33" t="s">
        <v>132</v>
      </c>
      <c r="E17" s="235" t="s">
        <v>132</v>
      </c>
      <c r="F17" s="44">
        <v>10360.94</v>
      </c>
      <c r="G17" s="383">
        <v>1908.8</v>
      </c>
      <c r="H17" s="33">
        <v>958.5</v>
      </c>
      <c r="I17" s="40" t="s">
        <v>132</v>
      </c>
      <c r="J17" s="33" t="s">
        <v>132</v>
      </c>
      <c r="K17" s="44">
        <v>950.3</v>
      </c>
      <c r="L17" s="395">
        <v>15697.84</v>
      </c>
      <c r="M17" s="32">
        <v>6287.2</v>
      </c>
      <c r="N17" s="33" t="s">
        <v>132</v>
      </c>
      <c r="O17" s="33" t="s">
        <v>132</v>
      </c>
      <c r="P17" s="44">
        <v>9410.64</v>
      </c>
      <c r="Q17" s="392" t="s">
        <v>132</v>
      </c>
      <c r="R17" s="33" t="s">
        <v>132</v>
      </c>
      <c r="S17" s="33" t="s">
        <v>132</v>
      </c>
      <c r="T17" s="33" t="s">
        <v>132</v>
      </c>
      <c r="U17" s="34" t="s">
        <v>132</v>
      </c>
    </row>
    <row r="18" spans="1:35" x14ac:dyDescent="0.2">
      <c r="A18" s="37">
        <v>2010</v>
      </c>
      <c r="B18" s="379">
        <v>17124.02</v>
      </c>
      <c r="C18" s="326">
        <v>3171.28</v>
      </c>
      <c r="D18" s="33" t="s">
        <v>132</v>
      </c>
      <c r="E18" s="235" t="s">
        <v>132</v>
      </c>
      <c r="F18" s="44">
        <v>13952.74</v>
      </c>
      <c r="G18" s="383">
        <v>1370</v>
      </c>
      <c r="H18" s="33">
        <v>757.2</v>
      </c>
      <c r="I18" s="40" t="s">
        <v>132</v>
      </c>
      <c r="J18" s="33" t="s">
        <v>132</v>
      </c>
      <c r="K18" s="44">
        <v>612.79999999999995</v>
      </c>
      <c r="L18" s="395">
        <v>15754.02</v>
      </c>
      <c r="M18" s="32">
        <v>2414.08</v>
      </c>
      <c r="N18" s="33" t="s">
        <v>132</v>
      </c>
      <c r="O18" s="33" t="s">
        <v>132</v>
      </c>
      <c r="P18" s="44">
        <v>13339.94</v>
      </c>
      <c r="Q18" s="392" t="s">
        <v>132</v>
      </c>
      <c r="R18" s="33" t="s">
        <v>132</v>
      </c>
      <c r="S18" s="33" t="s">
        <v>132</v>
      </c>
      <c r="T18" s="33" t="s">
        <v>132</v>
      </c>
      <c r="U18" s="34" t="s">
        <v>132</v>
      </c>
    </row>
    <row r="19" spans="1:35" x14ac:dyDescent="0.2">
      <c r="A19" s="37" t="s">
        <v>754</v>
      </c>
      <c r="B19" s="379">
        <v>18660.900000000001</v>
      </c>
      <c r="C19" s="326">
        <v>4943.8999999999996</v>
      </c>
      <c r="D19" s="40">
        <v>3775.5</v>
      </c>
      <c r="E19" s="40">
        <v>1168.4000000000001</v>
      </c>
      <c r="F19" s="99">
        <v>13717</v>
      </c>
      <c r="G19" s="383">
        <v>1227.8</v>
      </c>
      <c r="H19" s="40">
        <v>1132.0999999999999</v>
      </c>
      <c r="I19" s="40">
        <v>669.9</v>
      </c>
      <c r="J19" s="40">
        <v>462.2</v>
      </c>
      <c r="K19" s="99">
        <v>95.7</v>
      </c>
      <c r="L19" s="383">
        <v>3644.4</v>
      </c>
      <c r="M19" s="40">
        <v>3231.7</v>
      </c>
      <c r="N19" s="40">
        <v>3105.6</v>
      </c>
      <c r="O19" s="40">
        <v>126.1</v>
      </c>
      <c r="P19" s="99">
        <v>412.7</v>
      </c>
      <c r="Q19" s="383">
        <v>10068.799999999999</v>
      </c>
      <c r="R19" s="40">
        <v>580.1</v>
      </c>
      <c r="S19" s="40">
        <v>0</v>
      </c>
      <c r="T19" s="40">
        <v>580.1</v>
      </c>
      <c r="U19" s="99">
        <v>9488.7000000000007</v>
      </c>
    </row>
    <row r="20" spans="1:35" x14ac:dyDescent="0.2">
      <c r="A20" s="37">
        <v>2012</v>
      </c>
      <c r="B20" s="379">
        <v>19448.52</v>
      </c>
      <c r="C20" s="326">
        <v>3256</v>
      </c>
      <c r="D20" s="40">
        <v>2352.52</v>
      </c>
      <c r="E20" s="40">
        <v>903.48</v>
      </c>
      <c r="F20" s="99">
        <v>16192.52</v>
      </c>
      <c r="G20" s="383">
        <v>1133.51</v>
      </c>
      <c r="H20" s="40">
        <v>837.66</v>
      </c>
      <c r="I20" s="40">
        <v>424.51</v>
      </c>
      <c r="J20" s="40">
        <v>413.15</v>
      </c>
      <c r="K20" s="99">
        <v>295.85000000000002</v>
      </c>
      <c r="L20" s="383">
        <v>8140.28</v>
      </c>
      <c r="M20" s="40">
        <v>2083.4299999999998</v>
      </c>
      <c r="N20" s="40">
        <v>1928.01</v>
      </c>
      <c r="O20" s="40">
        <v>155.41999999999999</v>
      </c>
      <c r="P20" s="99">
        <v>6056.85</v>
      </c>
      <c r="Q20" s="383">
        <v>10174.73</v>
      </c>
      <c r="R20" s="40">
        <v>334.91</v>
      </c>
      <c r="S20" s="40">
        <v>0</v>
      </c>
      <c r="T20" s="40">
        <v>334.91</v>
      </c>
      <c r="U20" s="99">
        <v>9839.82</v>
      </c>
    </row>
    <row r="21" spans="1:35" x14ac:dyDescent="0.2">
      <c r="A21" s="37">
        <v>2013</v>
      </c>
      <c r="B21" s="379">
        <v>18155.46</v>
      </c>
      <c r="C21" s="326">
        <v>1355.58</v>
      </c>
      <c r="D21" s="40">
        <v>0</v>
      </c>
      <c r="E21" s="40">
        <v>1355.58</v>
      </c>
      <c r="F21" s="99">
        <v>16799.88</v>
      </c>
      <c r="G21" s="383">
        <v>926.76</v>
      </c>
      <c r="H21" s="40">
        <v>590.02</v>
      </c>
      <c r="I21" s="40">
        <v>0</v>
      </c>
      <c r="J21" s="40">
        <v>590.02</v>
      </c>
      <c r="K21" s="99">
        <v>336.74</v>
      </c>
      <c r="L21" s="383">
        <v>5861.15</v>
      </c>
      <c r="M21" s="40">
        <v>729.58</v>
      </c>
      <c r="N21" s="40">
        <v>0</v>
      </c>
      <c r="O21" s="40">
        <v>729.58</v>
      </c>
      <c r="P21" s="99">
        <v>5131.57</v>
      </c>
      <c r="Q21" s="383">
        <v>11367.15</v>
      </c>
      <c r="R21" s="40">
        <v>35.979999999999997</v>
      </c>
      <c r="S21" s="40">
        <v>0</v>
      </c>
      <c r="T21" s="40">
        <v>35.979999999999997</v>
      </c>
      <c r="U21" s="99">
        <v>11331.57</v>
      </c>
    </row>
    <row r="22" spans="1:35" x14ac:dyDescent="0.2">
      <c r="A22" s="37">
        <v>2014</v>
      </c>
      <c r="B22" s="379">
        <v>17552.830000000002</v>
      </c>
      <c r="C22" s="326">
        <v>621.28</v>
      </c>
      <c r="D22" s="40">
        <v>0</v>
      </c>
      <c r="E22" s="40">
        <v>601.28</v>
      </c>
      <c r="F22" s="99">
        <v>16951.55</v>
      </c>
      <c r="G22" s="383">
        <v>917.36</v>
      </c>
      <c r="H22" s="40">
        <v>413.78</v>
      </c>
      <c r="I22" s="40">
        <v>0</v>
      </c>
      <c r="J22" s="40">
        <v>413.78</v>
      </c>
      <c r="K22" s="99">
        <v>503.58</v>
      </c>
      <c r="L22" s="383">
        <v>4505.66</v>
      </c>
      <c r="M22" s="40">
        <v>8.8000000000000007</v>
      </c>
      <c r="N22" s="40">
        <v>0</v>
      </c>
      <c r="O22" s="40">
        <v>8.8000000000000007</v>
      </c>
      <c r="P22" s="99">
        <v>4496.8599999999997</v>
      </c>
      <c r="Q22" s="383">
        <v>12129.81</v>
      </c>
      <c r="R22" s="40">
        <v>178.7</v>
      </c>
      <c r="S22" s="40">
        <v>0</v>
      </c>
      <c r="T22" s="40">
        <v>178.7</v>
      </c>
      <c r="U22" s="99">
        <v>11951.11</v>
      </c>
    </row>
    <row r="23" spans="1:35" ht="13.5" customHeight="1" thickBot="1" x14ac:dyDescent="0.25">
      <c r="A23" s="365">
        <v>2015</v>
      </c>
      <c r="B23" s="381">
        <v>15167.58</v>
      </c>
      <c r="C23" s="385">
        <v>672.22</v>
      </c>
      <c r="D23" s="376">
        <v>0</v>
      </c>
      <c r="E23" s="376">
        <v>672.22</v>
      </c>
      <c r="F23" s="272">
        <v>14495.36</v>
      </c>
      <c r="G23" s="389">
        <v>542.57000000000005</v>
      </c>
      <c r="H23" s="376">
        <v>409.3</v>
      </c>
      <c r="I23" s="376">
        <v>0</v>
      </c>
      <c r="J23" s="376">
        <v>409.3</v>
      </c>
      <c r="K23" s="272">
        <v>133.27000000000001</v>
      </c>
      <c r="L23" s="389">
        <v>3161.25</v>
      </c>
      <c r="M23" s="376">
        <v>27</v>
      </c>
      <c r="N23" s="376">
        <v>0</v>
      </c>
      <c r="O23" s="376">
        <v>27</v>
      </c>
      <c r="P23" s="272">
        <v>3134.25</v>
      </c>
      <c r="Q23" s="389">
        <v>11463.76</v>
      </c>
      <c r="R23" s="376">
        <v>235.92</v>
      </c>
      <c r="S23" s="376">
        <v>0</v>
      </c>
      <c r="T23" s="376">
        <v>235.92</v>
      </c>
      <c r="U23" s="272">
        <v>11227.84</v>
      </c>
    </row>
    <row r="24" spans="1:35" x14ac:dyDescent="0.2">
      <c r="A24" s="355" t="s">
        <v>8</v>
      </c>
      <c r="B24" s="356" t="s">
        <v>236</v>
      </c>
      <c r="C24" s="357"/>
      <c r="D24" s="355" t="s">
        <v>132</v>
      </c>
      <c r="E24" s="356" t="s">
        <v>43</v>
      </c>
      <c r="F24" s="358"/>
      <c r="G24" s="359"/>
      <c r="H24" s="359"/>
      <c r="I24" s="359"/>
      <c r="J24" s="359"/>
      <c r="K24" s="359"/>
      <c r="L24" s="359"/>
      <c r="M24" s="359"/>
      <c r="N24" s="359"/>
      <c r="O24" s="359"/>
      <c r="P24" s="359"/>
      <c r="Q24" s="359"/>
      <c r="R24" s="359"/>
      <c r="S24" s="359"/>
      <c r="T24" s="359"/>
      <c r="U24" s="359"/>
    </row>
    <row r="25" spans="1:35" x14ac:dyDescent="0.2">
      <c r="A25" s="360" t="s">
        <v>10</v>
      </c>
      <c r="B25" s="356" t="s">
        <v>834</v>
      </c>
      <c r="C25" s="357"/>
      <c r="D25" s="355"/>
      <c r="E25" s="356"/>
      <c r="F25" s="358"/>
      <c r="G25" s="359"/>
      <c r="H25" s="359"/>
      <c r="I25" s="359"/>
      <c r="J25" s="359"/>
      <c r="K25" s="359"/>
      <c r="L25" s="359"/>
      <c r="M25" s="359"/>
      <c r="N25" s="359"/>
      <c r="O25" s="359"/>
      <c r="P25" s="359"/>
      <c r="Q25" s="359"/>
      <c r="R25" s="359"/>
      <c r="S25" s="359"/>
      <c r="T25" s="359"/>
      <c r="U25" s="359"/>
    </row>
    <row r="26" spans="1:35" x14ac:dyDescent="0.2">
      <c r="A26" s="360" t="s">
        <v>723</v>
      </c>
      <c r="B26" s="356" t="s">
        <v>830</v>
      </c>
      <c r="C26" s="357"/>
      <c r="D26" s="357"/>
      <c r="E26" s="357"/>
      <c r="F26" s="357"/>
      <c r="G26" s="359"/>
      <c r="H26" s="359"/>
      <c r="I26" s="359"/>
      <c r="J26" s="359"/>
      <c r="K26" s="359"/>
      <c r="L26" s="359"/>
      <c r="M26" s="359"/>
      <c r="N26" s="359"/>
      <c r="O26" s="359"/>
      <c r="P26" s="359"/>
      <c r="Q26" s="359"/>
      <c r="R26" s="359"/>
      <c r="S26" s="359"/>
      <c r="T26" s="359"/>
      <c r="U26" s="359"/>
    </row>
    <row r="27" spans="1:35" x14ac:dyDescent="0.2">
      <c r="A27" s="361" t="s">
        <v>727</v>
      </c>
      <c r="B27" s="832" t="s">
        <v>728</v>
      </c>
      <c r="C27" s="832"/>
      <c r="D27" s="832"/>
      <c r="E27" s="832"/>
      <c r="F27" s="832"/>
      <c r="G27" s="832"/>
      <c r="H27" s="832"/>
      <c r="I27" s="832"/>
      <c r="J27" s="832"/>
      <c r="K27" s="832"/>
      <c r="L27" s="832"/>
      <c r="M27" s="832"/>
      <c r="N27" s="832"/>
      <c r="O27" s="832"/>
      <c r="P27" s="832"/>
      <c r="Q27" s="832"/>
      <c r="R27" s="832"/>
      <c r="S27" s="832"/>
      <c r="T27" s="832"/>
      <c r="U27" s="832"/>
    </row>
    <row r="28" spans="1:35" x14ac:dyDescent="0.2">
      <c r="A28" s="362"/>
      <c r="B28" s="832"/>
      <c r="C28" s="832"/>
      <c r="D28" s="832"/>
      <c r="E28" s="832"/>
      <c r="F28" s="832"/>
      <c r="G28" s="832"/>
      <c r="H28" s="832"/>
      <c r="I28" s="832"/>
      <c r="J28" s="832"/>
      <c r="K28" s="832"/>
      <c r="L28" s="832"/>
      <c r="M28" s="832"/>
      <c r="N28" s="832"/>
      <c r="O28" s="832"/>
      <c r="P28" s="832"/>
      <c r="Q28" s="832"/>
      <c r="R28" s="832"/>
      <c r="S28" s="832"/>
      <c r="T28" s="832"/>
      <c r="U28" s="832"/>
    </row>
    <row r="29" spans="1:35" x14ac:dyDescent="0.2">
      <c r="A29" s="360" t="s">
        <v>742</v>
      </c>
      <c r="B29" s="356" t="s">
        <v>831</v>
      </c>
      <c r="C29" s="363"/>
      <c r="D29" s="363"/>
      <c r="E29" s="363"/>
      <c r="F29" s="363"/>
      <c r="G29" s="363"/>
      <c r="H29" s="363"/>
      <c r="I29" s="363"/>
      <c r="J29" s="363"/>
      <c r="K29" s="363"/>
      <c r="L29" s="363"/>
      <c r="M29" s="363"/>
      <c r="N29" s="363"/>
      <c r="O29" s="363"/>
      <c r="P29" s="363"/>
      <c r="Q29" s="363"/>
      <c r="R29" s="363"/>
      <c r="S29" s="363"/>
      <c r="T29" s="363"/>
      <c r="U29" s="363"/>
    </row>
    <row r="30" spans="1:35" ht="13.5" thickBot="1" x14ac:dyDescent="0.25">
      <c r="A30" s="3"/>
      <c r="B30" s="2"/>
    </row>
    <row r="31" spans="1:35" ht="13.5" thickBot="1" x14ac:dyDescent="0.25">
      <c r="A31" s="595" t="s">
        <v>399</v>
      </c>
      <c r="B31" s="596"/>
      <c r="C31" s="596"/>
      <c r="D31" s="596"/>
      <c r="E31" s="596"/>
      <c r="F31" s="596"/>
      <c r="G31" s="596"/>
      <c r="H31" s="596"/>
      <c r="I31" s="596"/>
      <c r="J31" s="596"/>
      <c r="K31" s="596"/>
      <c r="L31" s="596"/>
      <c r="M31" s="596"/>
      <c r="N31" s="596"/>
      <c r="O31" s="596"/>
      <c r="P31" s="596"/>
      <c r="Q31" s="596"/>
      <c r="R31" s="596"/>
      <c r="S31" s="596"/>
      <c r="T31" s="596"/>
      <c r="U31" s="596"/>
      <c r="V31" s="596"/>
      <c r="W31" s="596"/>
      <c r="X31" s="596"/>
      <c r="Y31" s="596"/>
      <c r="Z31" s="596"/>
      <c r="AA31" s="596"/>
      <c r="AB31" s="596"/>
      <c r="AC31" s="596"/>
      <c r="AD31" s="596"/>
      <c r="AE31" s="596"/>
      <c r="AF31" s="596"/>
      <c r="AG31" s="596"/>
      <c r="AH31" s="596"/>
      <c r="AI31" s="597"/>
    </row>
    <row r="32" spans="1:35" ht="13.5" thickBot="1" x14ac:dyDescent="0.25">
      <c r="A32" s="607" t="s">
        <v>12</v>
      </c>
      <c r="B32" s="609" t="s">
        <v>13</v>
      </c>
      <c r="C32" s="610"/>
      <c r="D32" s="595" t="s">
        <v>0</v>
      </c>
      <c r="E32" s="596"/>
      <c r="F32" s="596"/>
      <c r="G32" s="596"/>
      <c r="H32" s="596"/>
      <c r="I32" s="596"/>
      <c r="J32" s="596"/>
      <c r="K32" s="596"/>
      <c r="L32" s="596"/>
      <c r="M32" s="596"/>
      <c r="N32" s="596"/>
      <c r="O32" s="596"/>
      <c r="P32" s="596"/>
      <c r="Q32" s="596"/>
      <c r="R32" s="596"/>
      <c r="S32" s="596"/>
      <c r="T32" s="596"/>
      <c r="U32" s="596"/>
      <c r="V32" s="596"/>
      <c r="W32" s="596"/>
      <c r="X32" s="596"/>
      <c r="Y32" s="596"/>
      <c r="Z32" s="596"/>
      <c r="AA32" s="596"/>
      <c r="AB32" s="596"/>
      <c r="AC32" s="596"/>
      <c r="AD32" s="596"/>
      <c r="AE32" s="596"/>
      <c r="AF32" s="596"/>
      <c r="AG32" s="596"/>
      <c r="AH32" s="596"/>
      <c r="AI32" s="597"/>
    </row>
    <row r="33" spans="1:35" x14ac:dyDescent="0.2">
      <c r="A33" s="607"/>
      <c r="B33" s="609"/>
      <c r="C33" s="610"/>
      <c r="D33" s="655">
        <v>2000</v>
      </c>
      <c r="E33" s="656"/>
      <c r="F33" s="689">
        <v>2001</v>
      </c>
      <c r="G33" s="656"/>
      <c r="H33" s="689">
        <v>2002</v>
      </c>
      <c r="I33" s="656"/>
      <c r="J33" s="689">
        <v>2003</v>
      </c>
      <c r="K33" s="656"/>
      <c r="L33" s="619">
        <v>2004</v>
      </c>
      <c r="M33" s="620"/>
      <c r="N33" s="619">
        <v>2005</v>
      </c>
      <c r="O33" s="620"/>
      <c r="P33" s="689">
        <v>2006</v>
      </c>
      <c r="Q33" s="656"/>
      <c r="R33" s="619">
        <v>2007</v>
      </c>
      <c r="S33" s="620"/>
      <c r="T33" s="619">
        <v>2008</v>
      </c>
      <c r="U33" s="620"/>
      <c r="V33" s="619">
        <v>2009</v>
      </c>
      <c r="W33" s="620"/>
      <c r="X33" s="619">
        <v>2010</v>
      </c>
      <c r="Y33" s="620"/>
      <c r="Z33" s="655">
        <v>2011</v>
      </c>
      <c r="AA33" s="656"/>
      <c r="AB33" s="655">
        <v>2012</v>
      </c>
      <c r="AC33" s="656"/>
      <c r="AD33" s="655">
        <v>2013</v>
      </c>
      <c r="AE33" s="656"/>
      <c r="AF33" s="655">
        <v>2014</v>
      </c>
      <c r="AG33" s="656"/>
      <c r="AH33" s="655">
        <v>2015</v>
      </c>
      <c r="AI33" s="656"/>
    </row>
    <row r="34" spans="1:35" ht="13.5" thickBot="1" x14ac:dyDescent="0.25">
      <c r="A34" s="608"/>
      <c r="B34" s="611"/>
      <c r="C34" s="612"/>
      <c r="D34" s="141" t="s">
        <v>64</v>
      </c>
      <c r="E34" s="139" t="s">
        <v>65</v>
      </c>
      <c r="F34" s="138" t="s">
        <v>64</v>
      </c>
      <c r="G34" s="139" t="s">
        <v>65</v>
      </c>
      <c r="H34" s="138" t="s">
        <v>64</v>
      </c>
      <c r="I34" s="139" t="s">
        <v>65</v>
      </c>
      <c r="J34" s="138" t="s">
        <v>64</v>
      </c>
      <c r="K34" s="139" t="s">
        <v>65</v>
      </c>
      <c r="L34" s="141" t="s">
        <v>64</v>
      </c>
      <c r="M34" s="140" t="s">
        <v>65</v>
      </c>
      <c r="N34" s="141" t="s">
        <v>64</v>
      </c>
      <c r="O34" s="140" t="s">
        <v>65</v>
      </c>
      <c r="P34" s="138" t="s">
        <v>64</v>
      </c>
      <c r="Q34" s="139" t="s">
        <v>65</v>
      </c>
      <c r="R34" s="138" t="s">
        <v>64</v>
      </c>
      <c r="S34" s="139" t="s">
        <v>65</v>
      </c>
      <c r="T34" s="138" t="s">
        <v>64</v>
      </c>
      <c r="U34" s="139" t="s">
        <v>65</v>
      </c>
      <c r="V34" s="138" t="s">
        <v>64</v>
      </c>
      <c r="W34" s="139" t="s">
        <v>65</v>
      </c>
      <c r="X34" s="141" t="s">
        <v>64</v>
      </c>
      <c r="Y34" s="140" t="s">
        <v>65</v>
      </c>
      <c r="Z34" s="141" t="s">
        <v>64</v>
      </c>
      <c r="AA34" s="139" t="s">
        <v>65</v>
      </c>
      <c r="AB34" s="141" t="s">
        <v>64</v>
      </c>
      <c r="AC34" s="139" t="s">
        <v>65</v>
      </c>
      <c r="AD34" s="141" t="s">
        <v>64</v>
      </c>
      <c r="AE34" s="139" t="s">
        <v>65</v>
      </c>
      <c r="AF34" s="141" t="s">
        <v>64</v>
      </c>
      <c r="AG34" s="139" t="s">
        <v>65</v>
      </c>
      <c r="AH34" s="141" t="s">
        <v>64</v>
      </c>
      <c r="AI34" s="139" t="s">
        <v>65</v>
      </c>
    </row>
    <row r="35" spans="1:35" x14ac:dyDescent="0.2">
      <c r="A35" s="764" t="s">
        <v>400</v>
      </c>
      <c r="B35" s="856" t="s">
        <v>400</v>
      </c>
      <c r="C35" s="857"/>
      <c r="D35" s="258">
        <v>1127.05</v>
      </c>
      <c r="E35" s="172">
        <v>373.04</v>
      </c>
      <c r="F35" s="258">
        <v>1053.6500000000001</v>
      </c>
      <c r="G35" s="172">
        <v>477.62</v>
      </c>
      <c r="H35" s="258">
        <v>3072.4</v>
      </c>
      <c r="I35" s="172">
        <v>361.59</v>
      </c>
      <c r="J35" s="258">
        <v>5286.04</v>
      </c>
      <c r="K35" s="259">
        <v>1553.69</v>
      </c>
      <c r="L35" s="258">
        <v>1864.01</v>
      </c>
      <c r="M35" s="170">
        <v>0</v>
      </c>
      <c r="N35" s="171">
        <v>2388.06</v>
      </c>
      <c r="O35" s="172">
        <v>0</v>
      </c>
      <c r="P35" s="258">
        <v>3236.85</v>
      </c>
      <c r="Q35" s="172">
        <v>0</v>
      </c>
      <c r="R35" s="258">
        <v>2728.65</v>
      </c>
      <c r="S35" s="172">
        <v>1943.45</v>
      </c>
      <c r="T35" s="258">
        <v>2500.39</v>
      </c>
      <c r="U35" s="172">
        <v>3086.43</v>
      </c>
      <c r="V35" s="258">
        <v>1334.8</v>
      </c>
      <c r="W35" s="172">
        <v>1208</v>
      </c>
      <c r="X35" s="102">
        <v>1043.75</v>
      </c>
      <c r="Y35" s="172">
        <v>1456.89</v>
      </c>
      <c r="Z35" s="258">
        <v>1825.5</v>
      </c>
      <c r="AA35" s="170">
        <v>1070.5</v>
      </c>
      <c r="AB35" s="258">
        <v>871.98</v>
      </c>
      <c r="AC35" s="170">
        <v>2394.1999999999998</v>
      </c>
      <c r="AD35" s="258">
        <v>453.49</v>
      </c>
      <c r="AE35" s="170">
        <v>2559.62</v>
      </c>
      <c r="AF35" s="258">
        <v>42.9</v>
      </c>
      <c r="AG35" s="170">
        <v>1329.39</v>
      </c>
      <c r="AH35" s="258">
        <v>168.36</v>
      </c>
      <c r="AI35" s="170">
        <v>1493.16</v>
      </c>
    </row>
    <row r="36" spans="1:35" x14ac:dyDescent="0.2">
      <c r="A36" s="765"/>
      <c r="B36" s="845" t="s">
        <v>401</v>
      </c>
      <c r="C36" s="846"/>
      <c r="D36" s="102">
        <v>22.78</v>
      </c>
      <c r="E36" s="172">
        <v>665.92</v>
      </c>
      <c r="F36" s="102">
        <v>110.56</v>
      </c>
      <c r="G36" s="172">
        <v>1049.3499999999999</v>
      </c>
      <c r="H36" s="102">
        <v>108.58</v>
      </c>
      <c r="I36" s="172">
        <v>197.04</v>
      </c>
      <c r="J36" s="102">
        <v>92.1</v>
      </c>
      <c r="K36" s="259">
        <v>894.05</v>
      </c>
      <c r="L36" s="102">
        <v>87.84</v>
      </c>
      <c r="M36" s="71">
        <v>0</v>
      </c>
      <c r="N36" s="172">
        <v>21</v>
      </c>
      <c r="O36" s="172">
        <v>0</v>
      </c>
      <c r="P36" s="102">
        <v>50</v>
      </c>
      <c r="Q36" s="172">
        <v>0</v>
      </c>
      <c r="R36" s="102">
        <v>275.23</v>
      </c>
      <c r="S36" s="172">
        <v>1240.94</v>
      </c>
      <c r="T36" s="102">
        <v>70.62</v>
      </c>
      <c r="U36" s="172">
        <v>10.6</v>
      </c>
      <c r="V36" s="102">
        <v>74.3</v>
      </c>
      <c r="W36" s="172">
        <v>313.8</v>
      </c>
      <c r="X36" s="102">
        <v>38.1</v>
      </c>
      <c r="Y36" s="172">
        <v>1290</v>
      </c>
      <c r="Z36" s="102">
        <v>251.3</v>
      </c>
      <c r="AA36" s="71">
        <v>63.9</v>
      </c>
      <c r="AB36" s="102">
        <v>324.2</v>
      </c>
      <c r="AC36" s="71">
        <v>266.35000000000002</v>
      </c>
      <c r="AD36" s="102">
        <v>105.85</v>
      </c>
      <c r="AE36" s="71">
        <v>696.13</v>
      </c>
      <c r="AF36" s="102">
        <v>121.83</v>
      </c>
      <c r="AG36" s="71">
        <v>623.28</v>
      </c>
      <c r="AH36" s="102">
        <v>152.46</v>
      </c>
      <c r="AI36" s="71">
        <v>222.2</v>
      </c>
    </row>
    <row r="37" spans="1:35" x14ac:dyDescent="0.2">
      <c r="A37" s="765"/>
      <c r="B37" s="845" t="s">
        <v>402</v>
      </c>
      <c r="C37" s="846"/>
      <c r="D37" s="102">
        <v>12.5</v>
      </c>
      <c r="E37" s="172">
        <v>35.24</v>
      </c>
      <c r="F37" s="102">
        <v>6.8</v>
      </c>
      <c r="G37" s="172">
        <v>159.08000000000001</v>
      </c>
      <c r="H37" s="102">
        <v>6.2</v>
      </c>
      <c r="I37" s="172">
        <v>122.72</v>
      </c>
      <c r="J37" s="102">
        <v>84</v>
      </c>
      <c r="K37" s="259">
        <v>552.85</v>
      </c>
      <c r="L37" s="102">
        <v>52.7</v>
      </c>
      <c r="M37" s="71">
        <v>0</v>
      </c>
      <c r="N37" s="172">
        <v>14.8</v>
      </c>
      <c r="O37" s="172">
        <v>0</v>
      </c>
      <c r="P37" s="102">
        <v>310.08</v>
      </c>
      <c r="Q37" s="172">
        <v>0</v>
      </c>
      <c r="R37" s="102">
        <v>26.1</v>
      </c>
      <c r="S37" s="172">
        <v>268.58999999999997</v>
      </c>
      <c r="T37" s="102">
        <v>0</v>
      </c>
      <c r="U37" s="172">
        <v>643.26</v>
      </c>
      <c r="V37" s="102">
        <v>81</v>
      </c>
      <c r="W37" s="172">
        <v>96.8</v>
      </c>
      <c r="X37" s="102">
        <v>18.5</v>
      </c>
      <c r="Y37" s="172">
        <v>598</v>
      </c>
      <c r="Z37" s="102">
        <v>75.099999999999994</v>
      </c>
      <c r="AA37" s="71">
        <v>508.7</v>
      </c>
      <c r="AB37" s="102">
        <v>44.94</v>
      </c>
      <c r="AC37" s="71">
        <v>628.66</v>
      </c>
      <c r="AD37" s="102">
        <v>73.150000000000006</v>
      </c>
      <c r="AE37" s="71">
        <v>723.37</v>
      </c>
      <c r="AF37" s="102">
        <v>7.2</v>
      </c>
      <c r="AG37" s="71">
        <v>459.61</v>
      </c>
      <c r="AH37" s="102">
        <v>7.9</v>
      </c>
      <c r="AI37" s="71">
        <v>219.52</v>
      </c>
    </row>
    <row r="38" spans="1:35" ht="13.5" thickBot="1" x14ac:dyDescent="0.25">
      <c r="A38" s="766"/>
      <c r="B38" s="817" t="s">
        <v>551</v>
      </c>
      <c r="C38" s="818"/>
      <c r="D38" s="242">
        <v>0</v>
      </c>
      <c r="E38" s="243">
        <v>0</v>
      </c>
      <c r="F38" s="242">
        <v>0</v>
      </c>
      <c r="G38" s="243">
        <v>0</v>
      </c>
      <c r="H38" s="242">
        <v>0</v>
      </c>
      <c r="I38" s="243">
        <v>0</v>
      </c>
      <c r="J38" s="242">
        <v>0</v>
      </c>
      <c r="K38" s="189">
        <v>0</v>
      </c>
      <c r="L38" s="242">
        <v>0</v>
      </c>
      <c r="M38" s="95">
        <v>0</v>
      </c>
      <c r="N38" s="243">
        <v>0</v>
      </c>
      <c r="O38" s="243">
        <v>0</v>
      </c>
      <c r="P38" s="242">
        <v>0</v>
      </c>
      <c r="Q38" s="243">
        <v>0</v>
      </c>
      <c r="R38" s="242">
        <v>0</v>
      </c>
      <c r="S38" s="243">
        <v>0</v>
      </c>
      <c r="T38" s="242">
        <v>0</v>
      </c>
      <c r="U38" s="243">
        <v>0</v>
      </c>
      <c r="V38" s="242">
        <v>0</v>
      </c>
      <c r="W38" s="243">
        <v>0</v>
      </c>
      <c r="X38" s="242">
        <v>0</v>
      </c>
      <c r="Y38" s="243">
        <v>0</v>
      </c>
      <c r="Z38" s="242">
        <v>0</v>
      </c>
      <c r="AA38" s="95">
        <v>0</v>
      </c>
      <c r="AB38" s="242">
        <v>4.0999999999999996</v>
      </c>
      <c r="AC38" s="95">
        <v>1704.2</v>
      </c>
      <c r="AD38" s="242">
        <v>0</v>
      </c>
      <c r="AE38" s="95">
        <v>0</v>
      </c>
      <c r="AF38" s="242">
        <v>0</v>
      </c>
      <c r="AG38" s="95">
        <v>0</v>
      </c>
      <c r="AH38" s="242">
        <v>0</v>
      </c>
      <c r="AI38" s="95">
        <v>0</v>
      </c>
    </row>
    <row r="39" spans="1:35" ht="14.25" thickTop="1" thickBot="1" x14ac:dyDescent="0.25">
      <c r="A39" s="847" t="s">
        <v>403</v>
      </c>
      <c r="B39" s="848"/>
      <c r="C39" s="849"/>
      <c r="D39" s="248">
        <f t="shared" ref="D39:AC39" si="0">SUM(D35:D38)</f>
        <v>1162.33</v>
      </c>
      <c r="E39" s="196">
        <f t="shared" si="0"/>
        <v>1074.2</v>
      </c>
      <c r="F39" s="248">
        <f t="shared" si="0"/>
        <v>1171.01</v>
      </c>
      <c r="G39" s="196">
        <f t="shared" si="0"/>
        <v>1686.0499999999997</v>
      </c>
      <c r="H39" s="248">
        <f t="shared" si="0"/>
        <v>3187.18</v>
      </c>
      <c r="I39" s="196">
        <f t="shared" si="0"/>
        <v>681.35</v>
      </c>
      <c r="J39" s="248">
        <f t="shared" si="0"/>
        <v>5462.14</v>
      </c>
      <c r="K39" s="196">
        <f t="shared" si="0"/>
        <v>3000.5899999999997</v>
      </c>
      <c r="L39" s="248">
        <f t="shared" si="0"/>
        <v>2004.55</v>
      </c>
      <c r="M39" s="195">
        <f t="shared" si="0"/>
        <v>0</v>
      </c>
      <c r="N39" s="196">
        <f t="shared" si="0"/>
        <v>2423.86</v>
      </c>
      <c r="O39" s="196">
        <f t="shared" si="0"/>
        <v>0</v>
      </c>
      <c r="P39" s="248">
        <f t="shared" si="0"/>
        <v>3596.93</v>
      </c>
      <c r="Q39" s="196">
        <f t="shared" si="0"/>
        <v>0</v>
      </c>
      <c r="R39" s="248">
        <f t="shared" si="0"/>
        <v>3029.98</v>
      </c>
      <c r="S39" s="196">
        <f t="shared" si="0"/>
        <v>3452.9800000000005</v>
      </c>
      <c r="T39" s="248">
        <f t="shared" si="0"/>
        <v>2571.0099999999998</v>
      </c>
      <c r="U39" s="196">
        <f t="shared" si="0"/>
        <v>3740.29</v>
      </c>
      <c r="V39" s="248">
        <f t="shared" si="0"/>
        <v>1490.1</v>
      </c>
      <c r="W39" s="196">
        <f t="shared" si="0"/>
        <v>1618.6</v>
      </c>
      <c r="X39" s="248">
        <f t="shared" si="0"/>
        <v>1100.3499999999999</v>
      </c>
      <c r="Y39" s="196">
        <f t="shared" si="0"/>
        <v>3344.8900000000003</v>
      </c>
      <c r="Z39" s="248">
        <f t="shared" si="0"/>
        <v>2151.9</v>
      </c>
      <c r="AA39" s="195">
        <f t="shared" si="0"/>
        <v>1643.1000000000001</v>
      </c>
      <c r="AB39" s="248">
        <f t="shared" si="0"/>
        <v>1245.22</v>
      </c>
      <c r="AC39" s="195">
        <f t="shared" si="0"/>
        <v>4993.41</v>
      </c>
      <c r="AD39" s="248">
        <f t="shared" ref="AD39:AE39" si="1">SUM(AD35:AD38)</f>
        <v>632.49</v>
      </c>
      <c r="AE39" s="195">
        <f t="shared" si="1"/>
        <v>3979.12</v>
      </c>
      <c r="AF39" s="248">
        <f t="shared" ref="AF39:AG39" si="2">SUM(AF35:AF38)</f>
        <v>171.92999999999998</v>
      </c>
      <c r="AG39" s="195">
        <f t="shared" si="2"/>
        <v>2412.2800000000002</v>
      </c>
      <c r="AH39" s="248">
        <f t="shared" ref="AH39:AI39" si="3">SUM(AH35:AH38)</f>
        <v>328.72</v>
      </c>
      <c r="AI39" s="195">
        <f t="shared" si="3"/>
        <v>1934.88</v>
      </c>
    </row>
    <row r="40" spans="1:35" x14ac:dyDescent="0.2">
      <c r="A40" s="768" t="s">
        <v>404</v>
      </c>
      <c r="B40" s="852" t="s">
        <v>404</v>
      </c>
      <c r="C40" s="851"/>
      <c r="D40" s="102">
        <v>48.3</v>
      </c>
      <c r="E40" s="172">
        <v>0</v>
      </c>
      <c r="F40" s="102">
        <v>0</v>
      </c>
      <c r="G40" s="172">
        <v>0</v>
      </c>
      <c r="H40" s="102">
        <v>0</v>
      </c>
      <c r="I40" s="172">
        <v>0</v>
      </c>
      <c r="J40" s="102">
        <v>14</v>
      </c>
      <c r="K40" s="259">
        <v>19.2</v>
      </c>
      <c r="L40" s="102">
        <v>16.100000000000001</v>
      </c>
      <c r="M40" s="71">
        <v>0</v>
      </c>
      <c r="N40" s="172">
        <v>23.9</v>
      </c>
      <c r="O40" s="172">
        <v>0</v>
      </c>
      <c r="P40" s="102">
        <v>162.4</v>
      </c>
      <c r="Q40" s="172">
        <v>267.2</v>
      </c>
      <c r="R40" s="102">
        <v>135.69999999999999</v>
      </c>
      <c r="S40" s="172">
        <v>28.6</v>
      </c>
      <c r="T40" s="102">
        <v>11.2</v>
      </c>
      <c r="U40" s="172">
        <v>45.3</v>
      </c>
      <c r="V40" s="102">
        <v>9.4</v>
      </c>
      <c r="W40" s="172">
        <v>8.3000000000000007</v>
      </c>
      <c r="X40" s="102">
        <v>35.24</v>
      </c>
      <c r="Y40" s="172">
        <v>0</v>
      </c>
      <c r="Z40" s="102">
        <v>26</v>
      </c>
      <c r="AA40" s="71">
        <v>0</v>
      </c>
      <c r="AB40" s="102">
        <v>65.98</v>
      </c>
      <c r="AC40" s="71">
        <v>0</v>
      </c>
      <c r="AD40" s="102">
        <v>40.4</v>
      </c>
      <c r="AE40" s="71">
        <v>0</v>
      </c>
      <c r="AF40" s="102">
        <v>12.24</v>
      </c>
      <c r="AG40" s="71">
        <v>5.13</v>
      </c>
      <c r="AH40" s="102">
        <v>24</v>
      </c>
      <c r="AI40" s="71">
        <v>0</v>
      </c>
    </row>
    <row r="41" spans="1:35" x14ac:dyDescent="0.2">
      <c r="A41" s="768"/>
      <c r="B41" s="853" t="s">
        <v>405</v>
      </c>
      <c r="C41" s="846"/>
      <c r="D41" s="102">
        <v>298.7</v>
      </c>
      <c r="E41" s="172">
        <v>1.25</v>
      </c>
      <c r="F41" s="102">
        <v>1182.4000000000001</v>
      </c>
      <c r="G41" s="172">
        <v>5.3</v>
      </c>
      <c r="H41" s="102">
        <v>52.7</v>
      </c>
      <c r="I41" s="172">
        <v>0</v>
      </c>
      <c r="J41" s="102">
        <v>44.2</v>
      </c>
      <c r="K41" s="259">
        <v>84.8</v>
      </c>
      <c r="L41" s="102">
        <v>36.200000000000003</v>
      </c>
      <c r="M41" s="71">
        <v>0</v>
      </c>
      <c r="N41" s="172">
        <v>830.2</v>
      </c>
      <c r="O41" s="172">
        <v>0</v>
      </c>
      <c r="P41" s="102">
        <v>2171.9</v>
      </c>
      <c r="Q41" s="172">
        <v>486.8</v>
      </c>
      <c r="R41" s="102">
        <v>2093.37</v>
      </c>
      <c r="S41" s="172">
        <v>1063.44</v>
      </c>
      <c r="T41" s="102">
        <v>982.8</v>
      </c>
      <c r="U41" s="172">
        <v>601.79</v>
      </c>
      <c r="V41" s="102">
        <v>516.9</v>
      </c>
      <c r="W41" s="172">
        <v>634.64</v>
      </c>
      <c r="X41" s="102">
        <v>953.63</v>
      </c>
      <c r="Y41" s="172">
        <v>297.49</v>
      </c>
      <c r="Z41" s="102">
        <v>544.9</v>
      </c>
      <c r="AA41" s="71">
        <v>1973.9</v>
      </c>
      <c r="AB41" s="102">
        <v>363.65</v>
      </c>
      <c r="AC41" s="71">
        <v>843.13</v>
      </c>
      <c r="AD41" s="102">
        <v>319.56</v>
      </c>
      <c r="AE41" s="71">
        <v>569.82000000000005</v>
      </c>
      <c r="AF41" s="102">
        <v>8.5399999999999991</v>
      </c>
      <c r="AG41" s="71">
        <v>183.15</v>
      </c>
      <c r="AH41" s="102">
        <v>25</v>
      </c>
      <c r="AI41" s="71">
        <v>5.84</v>
      </c>
    </row>
    <row r="42" spans="1:35" x14ac:dyDescent="0.2">
      <c r="A42" s="768"/>
      <c r="B42" s="853" t="s">
        <v>406</v>
      </c>
      <c r="C42" s="846"/>
      <c r="D42" s="102">
        <v>4.3</v>
      </c>
      <c r="E42" s="172">
        <v>0</v>
      </c>
      <c r="F42" s="102">
        <v>90</v>
      </c>
      <c r="G42" s="172">
        <v>0</v>
      </c>
      <c r="H42" s="102">
        <v>235.16</v>
      </c>
      <c r="I42" s="172">
        <v>0</v>
      </c>
      <c r="J42" s="102">
        <v>37.5</v>
      </c>
      <c r="K42" s="259">
        <v>253.06</v>
      </c>
      <c r="L42" s="102">
        <v>379.2</v>
      </c>
      <c r="M42" s="71">
        <v>0</v>
      </c>
      <c r="N42" s="172">
        <v>14.3</v>
      </c>
      <c r="O42" s="172">
        <v>0</v>
      </c>
      <c r="P42" s="102">
        <v>59.4</v>
      </c>
      <c r="Q42" s="172">
        <v>152.4</v>
      </c>
      <c r="R42" s="102">
        <v>198.5</v>
      </c>
      <c r="S42" s="172">
        <v>847.17</v>
      </c>
      <c r="T42" s="102">
        <v>5.5</v>
      </c>
      <c r="U42" s="172">
        <v>668.46</v>
      </c>
      <c r="V42" s="102">
        <v>48.9</v>
      </c>
      <c r="W42" s="172">
        <v>460.3</v>
      </c>
      <c r="X42" s="102">
        <v>5.56</v>
      </c>
      <c r="Y42" s="172">
        <v>176.56</v>
      </c>
      <c r="Z42" s="102">
        <v>326.10000000000002</v>
      </c>
      <c r="AA42" s="71">
        <v>392.2</v>
      </c>
      <c r="AB42" s="102">
        <v>47.99</v>
      </c>
      <c r="AC42" s="71">
        <v>299.47000000000003</v>
      </c>
      <c r="AD42" s="102">
        <v>2.8</v>
      </c>
      <c r="AE42" s="71">
        <v>327.96</v>
      </c>
      <c r="AF42" s="102">
        <v>2.4</v>
      </c>
      <c r="AG42" s="71">
        <v>577.04</v>
      </c>
      <c r="AH42" s="102">
        <v>0</v>
      </c>
      <c r="AI42" s="71">
        <v>309.98</v>
      </c>
    </row>
    <row r="43" spans="1:35" x14ac:dyDescent="0.2">
      <c r="A43" s="768"/>
      <c r="B43" s="853" t="s">
        <v>407</v>
      </c>
      <c r="C43" s="846"/>
      <c r="D43" s="102">
        <v>0</v>
      </c>
      <c r="E43" s="172">
        <v>0</v>
      </c>
      <c r="F43" s="102">
        <v>0</v>
      </c>
      <c r="G43" s="172">
        <v>0</v>
      </c>
      <c r="H43" s="102">
        <v>272.2</v>
      </c>
      <c r="I43" s="172">
        <v>0</v>
      </c>
      <c r="J43" s="102">
        <v>158.44999999999999</v>
      </c>
      <c r="K43" s="259">
        <v>336.25</v>
      </c>
      <c r="L43" s="102">
        <v>119</v>
      </c>
      <c r="M43" s="71">
        <v>0</v>
      </c>
      <c r="N43" s="172">
        <v>0</v>
      </c>
      <c r="O43" s="172">
        <v>0</v>
      </c>
      <c r="P43" s="102">
        <v>44.4</v>
      </c>
      <c r="Q43" s="172">
        <v>0</v>
      </c>
      <c r="R43" s="102">
        <v>118.6</v>
      </c>
      <c r="S43" s="172">
        <v>687.5</v>
      </c>
      <c r="T43" s="102">
        <v>13.4</v>
      </c>
      <c r="U43" s="172">
        <v>156.66</v>
      </c>
      <c r="V43" s="102">
        <v>0</v>
      </c>
      <c r="W43" s="172">
        <v>44.6</v>
      </c>
      <c r="X43" s="102">
        <v>6.14</v>
      </c>
      <c r="Y43" s="172">
        <v>35.32</v>
      </c>
      <c r="Z43" s="102">
        <v>389.8</v>
      </c>
      <c r="AA43" s="71">
        <v>0</v>
      </c>
      <c r="AB43" s="102">
        <v>166.2</v>
      </c>
      <c r="AC43" s="71">
        <v>211.44</v>
      </c>
      <c r="AD43" s="102">
        <v>11.6</v>
      </c>
      <c r="AE43" s="71">
        <v>161.4</v>
      </c>
      <c r="AF43" s="102">
        <v>0</v>
      </c>
      <c r="AG43" s="71">
        <v>37.799999999999997</v>
      </c>
      <c r="AH43" s="102">
        <v>3</v>
      </c>
      <c r="AI43" s="71">
        <v>47.46</v>
      </c>
    </row>
    <row r="44" spans="1:35" x14ac:dyDescent="0.2">
      <c r="A44" s="768"/>
      <c r="B44" s="853" t="s">
        <v>408</v>
      </c>
      <c r="C44" s="846"/>
      <c r="D44" s="102">
        <v>0</v>
      </c>
      <c r="E44" s="172">
        <v>0</v>
      </c>
      <c r="F44" s="102">
        <v>0</v>
      </c>
      <c r="G44" s="172">
        <v>0</v>
      </c>
      <c r="H44" s="102">
        <v>3.2</v>
      </c>
      <c r="I44" s="172">
        <v>0</v>
      </c>
      <c r="J44" s="102">
        <v>3</v>
      </c>
      <c r="K44" s="259">
        <v>0</v>
      </c>
      <c r="L44" s="102">
        <v>622</v>
      </c>
      <c r="M44" s="71"/>
      <c r="N44" s="172">
        <v>190.8</v>
      </c>
      <c r="O44" s="172">
        <v>0</v>
      </c>
      <c r="P44" s="102">
        <v>73</v>
      </c>
      <c r="Q44" s="172">
        <v>0</v>
      </c>
      <c r="R44" s="102">
        <v>0</v>
      </c>
      <c r="S44" s="172">
        <v>0.7</v>
      </c>
      <c r="T44" s="102">
        <v>7.5</v>
      </c>
      <c r="U44" s="172">
        <v>0</v>
      </c>
      <c r="V44" s="102">
        <v>0</v>
      </c>
      <c r="W44" s="172">
        <v>0</v>
      </c>
      <c r="X44" s="102">
        <v>0</v>
      </c>
      <c r="Y44" s="172">
        <v>0</v>
      </c>
      <c r="Z44" s="102">
        <v>0</v>
      </c>
      <c r="AA44" s="71">
        <v>0</v>
      </c>
      <c r="AB44" s="102">
        <v>0</v>
      </c>
      <c r="AC44" s="71">
        <v>0</v>
      </c>
      <c r="AD44" s="102">
        <v>0</v>
      </c>
      <c r="AE44" s="71">
        <v>0</v>
      </c>
      <c r="AF44" s="102">
        <v>0</v>
      </c>
      <c r="AG44" s="71">
        <v>0</v>
      </c>
      <c r="AH44" s="102">
        <v>0</v>
      </c>
      <c r="AI44" s="71">
        <v>0</v>
      </c>
    </row>
    <row r="45" spans="1:35" x14ac:dyDescent="0.2">
      <c r="A45" s="768"/>
      <c r="B45" s="853" t="s">
        <v>409</v>
      </c>
      <c r="C45" s="846"/>
      <c r="D45" s="102">
        <v>206.8</v>
      </c>
      <c r="E45" s="172">
        <v>0</v>
      </c>
      <c r="F45" s="102">
        <v>0</v>
      </c>
      <c r="G45" s="172">
        <v>0</v>
      </c>
      <c r="H45" s="102">
        <v>180.48</v>
      </c>
      <c r="I45" s="172">
        <v>0</v>
      </c>
      <c r="J45" s="102">
        <v>0</v>
      </c>
      <c r="K45" s="259">
        <v>0</v>
      </c>
      <c r="L45" s="102">
        <v>59.1</v>
      </c>
      <c r="M45" s="71">
        <v>0</v>
      </c>
      <c r="N45" s="172">
        <v>11.6</v>
      </c>
      <c r="O45" s="172">
        <v>0</v>
      </c>
      <c r="P45" s="102">
        <v>1.5</v>
      </c>
      <c r="Q45" s="172">
        <v>1.5</v>
      </c>
      <c r="R45" s="102">
        <v>0</v>
      </c>
      <c r="S45" s="172">
        <v>34.5</v>
      </c>
      <c r="T45" s="102">
        <v>0</v>
      </c>
      <c r="U45" s="172">
        <v>47.45</v>
      </c>
      <c r="V45" s="102">
        <v>0</v>
      </c>
      <c r="W45" s="172">
        <v>0</v>
      </c>
      <c r="X45" s="102">
        <v>6.7</v>
      </c>
      <c r="Y45" s="172">
        <v>87.92</v>
      </c>
      <c r="Z45" s="102">
        <v>0</v>
      </c>
      <c r="AA45" s="71">
        <v>0</v>
      </c>
      <c r="AB45" s="102">
        <v>0</v>
      </c>
      <c r="AC45" s="71">
        <v>0</v>
      </c>
      <c r="AD45" s="102">
        <v>0</v>
      </c>
      <c r="AE45" s="71">
        <v>53.91</v>
      </c>
      <c r="AF45" s="102">
        <v>0</v>
      </c>
      <c r="AG45" s="71">
        <v>90.65</v>
      </c>
      <c r="AH45" s="102">
        <v>0</v>
      </c>
      <c r="AI45" s="71">
        <v>171.2</v>
      </c>
    </row>
    <row r="46" spans="1:35" x14ac:dyDescent="0.2">
      <c r="A46" s="768"/>
      <c r="B46" s="853" t="s">
        <v>410</v>
      </c>
      <c r="C46" s="846"/>
      <c r="D46" s="102">
        <v>500.8</v>
      </c>
      <c r="E46" s="172">
        <v>0</v>
      </c>
      <c r="F46" s="102">
        <v>0</v>
      </c>
      <c r="G46" s="172">
        <v>0</v>
      </c>
      <c r="H46" s="102">
        <v>814.8</v>
      </c>
      <c r="I46" s="172">
        <v>0</v>
      </c>
      <c r="J46" s="102">
        <v>845.8</v>
      </c>
      <c r="K46" s="259">
        <v>131.1</v>
      </c>
      <c r="L46" s="102">
        <v>47.8</v>
      </c>
      <c r="M46" s="71">
        <v>0</v>
      </c>
      <c r="N46" s="172">
        <v>592</v>
      </c>
      <c r="O46" s="172">
        <v>0</v>
      </c>
      <c r="P46" s="102">
        <v>947.2</v>
      </c>
      <c r="Q46" s="172">
        <v>3</v>
      </c>
      <c r="R46" s="102">
        <v>2048.39</v>
      </c>
      <c r="S46" s="172">
        <v>0</v>
      </c>
      <c r="T46" s="102">
        <v>0</v>
      </c>
      <c r="U46" s="172">
        <v>0</v>
      </c>
      <c r="V46" s="102">
        <v>684.8</v>
      </c>
      <c r="W46" s="172">
        <v>0</v>
      </c>
      <c r="X46" s="102">
        <v>31.62</v>
      </c>
      <c r="Y46" s="172">
        <v>0</v>
      </c>
      <c r="Z46" s="102">
        <v>0</v>
      </c>
      <c r="AA46" s="71">
        <v>0</v>
      </c>
      <c r="AB46" s="102">
        <v>0</v>
      </c>
      <c r="AC46" s="71">
        <v>0</v>
      </c>
      <c r="AD46" s="102">
        <v>0</v>
      </c>
      <c r="AE46" s="71">
        <v>0</v>
      </c>
      <c r="AF46" s="102">
        <v>30.42</v>
      </c>
      <c r="AG46" s="71">
        <v>24.94</v>
      </c>
      <c r="AH46" s="102">
        <v>28</v>
      </c>
      <c r="AI46" s="71">
        <v>0</v>
      </c>
    </row>
    <row r="47" spans="1:35" x14ac:dyDescent="0.2">
      <c r="A47" s="768"/>
      <c r="B47" s="853" t="s">
        <v>411</v>
      </c>
      <c r="C47" s="846"/>
      <c r="D47" s="102">
        <v>0</v>
      </c>
      <c r="E47" s="172">
        <v>0</v>
      </c>
      <c r="F47" s="102">
        <v>8.1999999999999993</v>
      </c>
      <c r="G47" s="172">
        <v>0</v>
      </c>
      <c r="H47" s="102">
        <v>64.2</v>
      </c>
      <c r="I47" s="172">
        <v>0</v>
      </c>
      <c r="J47" s="102">
        <v>13.5</v>
      </c>
      <c r="K47" s="259">
        <v>5.5</v>
      </c>
      <c r="L47" s="102">
        <v>1.8</v>
      </c>
      <c r="M47" s="71">
        <v>0</v>
      </c>
      <c r="N47" s="172">
        <v>234.7</v>
      </c>
      <c r="O47" s="172">
        <v>0</v>
      </c>
      <c r="P47" s="102">
        <v>59.4</v>
      </c>
      <c r="Q47" s="172">
        <v>1.2</v>
      </c>
      <c r="R47" s="102">
        <v>102.86</v>
      </c>
      <c r="S47" s="172">
        <v>1.7</v>
      </c>
      <c r="T47" s="102">
        <v>0</v>
      </c>
      <c r="U47" s="172">
        <v>0</v>
      </c>
      <c r="V47" s="102">
        <v>0</v>
      </c>
      <c r="W47" s="172">
        <v>0</v>
      </c>
      <c r="X47" s="102">
        <v>7.4</v>
      </c>
      <c r="Y47" s="172">
        <v>0</v>
      </c>
      <c r="Z47" s="102">
        <v>16.100000000000001</v>
      </c>
      <c r="AA47" s="71">
        <v>0</v>
      </c>
      <c r="AB47" s="102">
        <v>5.68</v>
      </c>
      <c r="AC47" s="71">
        <v>0</v>
      </c>
      <c r="AD47" s="102">
        <v>0</v>
      </c>
      <c r="AE47" s="71">
        <v>81.7</v>
      </c>
      <c r="AF47" s="102">
        <v>0.8</v>
      </c>
      <c r="AG47" s="71">
        <v>0</v>
      </c>
      <c r="AH47" s="102">
        <v>0</v>
      </c>
      <c r="AI47" s="71">
        <v>10.46</v>
      </c>
    </row>
    <row r="48" spans="1:35" ht="13.5" thickBot="1" x14ac:dyDescent="0.25">
      <c r="A48" s="769"/>
      <c r="B48" s="854" t="s">
        <v>412</v>
      </c>
      <c r="C48" s="855"/>
      <c r="D48" s="102">
        <v>111.8</v>
      </c>
      <c r="E48" s="172">
        <v>0</v>
      </c>
      <c r="F48" s="102">
        <v>64.900000000000006</v>
      </c>
      <c r="G48" s="172">
        <v>4.7</v>
      </c>
      <c r="H48" s="102">
        <v>255.08</v>
      </c>
      <c r="I48" s="172">
        <v>0</v>
      </c>
      <c r="J48" s="102">
        <v>530</v>
      </c>
      <c r="K48" s="259">
        <v>338.73</v>
      </c>
      <c r="L48" s="102">
        <v>224.6</v>
      </c>
      <c r="M48" s="71"/>
      <c r="N48" s="172">
        <v>462.55</v>
      </c>
      <c r="O48" s="172">
        <v>0</v>
      </c>
      <c r="P48" s="102">
        <v>174.7</v>
      </c>
      <c r="Q48" s="172">
        <v>894.45</v>
      </c>
      <c r="R48" s="102">
        <v>282.60000000000002</v>
      </c>
      <c r="S48" s="172">
        <v>1195.8800000000001</v>
      </c>
      <c r="T48" s="102">
        <v>93.71</v>
      </c>
      <c r="U48" s="172">
        <v>941.16</v>
      </c>
      <c r="V48" s="102">
        <v>173</v>
      </c>
      <c r="W48" s="172">
        <v>721</v>
      </c>
      <c r="X48" s="102">
        <v>111.24</v>
      </c>
      <c r="Y48" s="172">
        <v>963.48</v>
      </c>
      <c r="Z48" s="102">
        <v>81.400000000000006</v>
      </c>
      <c r="AA48" s="71">
        <v>805.2</v>
      </c>
      <c r="AB48" s="102">
        <v>108.98</v>
      </c>
      <c r="AC48" s="71">
        <v>245.27</v>
      </c>
      <c r="AD48" s="102">
        <v>6.64</v>
      </c>
      <c r="AE48" s="71">
        <v>445.8</v>
      </c>
      <c r="AF48" s="102">
        <v>5.6</v>
      </c>
      <c r="AG48" s="71">
        <v>314.45</v>
      </c>
      <c r="AH48" s="102">
        <v>15</v>
      </c>
      <c r="AI48" s="71">
        <v>275.94</v>
      </c>
    </row>
    <row r="49" spans="1:35" ht="14.25" thickTop="1" thickBot="1" x14ac:dyDescent="0.25">
      <c r="A49" s="847" t="s">
        <v>413</v>
      </c>
      <c r="B49" s="848"/>
      <c r="C49" s="849"/>
      <c r="D49" s="248">
        <f t="shared" ref="D49:AA49" si="4">SUM(D40:D48)</f>
        <v>1170.7</v>
      </c>
      <c r="E49" s="196">
        <f t="shared" si="4"/>
        <v>1.25</v>
      </c>
      <c r="F49" s="248">
        <f t="shared" si="4"/>
        <v>1345.5000000000002</v>
      </c>
      <c r="G49" s="196">
        <f t="shared" si="4"/>
        <v>10</v>
      </c>
      <c r="H49" s="248">
        <f t="shared" si="4"/>
        <v>1877.82</v>
      </c>
      <c r="I49" s="196">
        <f t="shared" si="4"/>
        <v>0</v>
      </c>
      <c r="J49" s="248">
        <f t="shared" si="4"/>
        <v>1646.4499999999998</v>
      </c>
      <c r="K49" s="196">
        <f t="shared" si="4"/>
        <v>1168.6399999999999</v>
      </c>
      <c r="L49" s="248">
        <f t="shared" si="4"/>
        <v>1505.7999999999997</v>
      </c>
      <c r="M49" s="196">
        <f t="shared" si="4"/>
        <v>0</v>
      </c>
      <c r="N49" s="248">
        <f t="shared" si="4"/>
        <v>2360.0500000000002</v>
      </c>
      <c r="O49" s="196">
        <f t="shared" si="4"/>
        <v>0</v>
      </c>
      <c r="P49" s="248">
        <f t="shared" si="4"/>
        <v>3693.9</v>
      </c>
      <c r="Q49" s="196">
        <f t="shared" si="4"/>
        <v>1806.5500000000002</v>
      </c>
      <c r="R49" s="248">
        <f t="shared" si="4"/>
        <v>4980.0199999999995</v>
      </c>
      <c r="S49" s="196">
        <f t="shared" si="4"/>
        <v>3859.49</v>
      </c>
      <c r="T49" s="248">
        <f t="shared" si="4"/>
        <v>1114.1099999999999</v>
      </c>
      <c r="U49" s="196">
        <f t="shared" si="4"/>
        <v>2460.8200000000002</v>
      </c>
      <c r="V49" s="248">
        <f t="shared" si="4"/>
        <v>1433</v>
      </c>
      <c r="W49" s="196">
        <f t="shared" si="4"/>
        <v>1868.84</v>
      </c>
      <c r="X49" s="248">
        <f t="shared" si="4"/>
        <v>1157.53</v>
      </c>
      <c r="Y49" s="196">
        <f t="shared" si="4"/>
        <v>1560.77</v>
      </c>
      <c r="Z49" s="248">
        <f t="shared" si="4"/>
        <v>1384.3</v>
      </c>
      <c r="AA49" s="195">
        <f t="shared" si="4"/>
        <v>3171.3</v>
      </c>
      <c r="AB49" s="248">
        <f t="shared" ref="AB49:AG49" si="5">SUM(AB40:AB48)</f>
        <v>758.4799999999999</v>
      </c>
      <c r="AC49" s="195">
        <f t="shared" si="5"/>
        <v>1599.31</v>
      </c>
      <c r="AD49" s="248">
        <f t="shared" si="5"/>
        <v>381</v>
      </c>
      <c r="AE49" s="195">
        <f t="shared" si="5"/>
        <v>1640.5900000000001</v>
      </c>
      <c r="AF49" s="248">
        <f t="shared" si="5"/>
        <v>60</v>
      </c>
      <c r="AG49" s="195">
        <f t="shared" si="5"/>
        <v>1233.1599999999999</v>
      </c>
      <c r="AH49" s="248">
        <f t="shared" ref="AH49:AI49" si="6">SUM(AH40:AH48)</f>
        <v>95</v>
      </c>
      <c r="AI49" s="195">
        <f t="shared" si="6"/>
        <v>820.88000000000011</v>
      </c>
    </row>
    <row r="50" spans="1:35" x14ac:dyDescent="0.2">
      <c r="A50" s="786" t="s">
        <v>414</v>
      </c>
      <c r="B50" s="850" t="s">
        <v>415</v>
      </c>
      <c r="C50" s="851"/>
      <c r="D50" s="102">
        <v>0</v>
      </c>
      <c r="E50" s="172">
        <v>5.4</v>
      </c>
      <c r="F50" s="102">
        <v>42.86</v>
      </c>
      <c r="G50" s="172">
        <v>5.9</v>
      </c>
      <c r="H50" s="102">
        <v>345</v>
      </c>
      <c r="I50" s="172">
        <v>70</v>
      </c>
      <c r="J50" s="102">
        <v>205</v>
      </c>
      <c r="K50" s="259">
        <v>3.5</v>
      </c>
      <c r="L50" s="258">
        <v>210.8</v>
      </c>
      <c r="M50" s="170">
        <v>148.1</v>
      </c>
      <c r="N50" s="172">
        <v>100.8</v>
      </c>
      <c r="O50" s="172">
        <v>196.96</v>
      </c>
      <c r="P50" s="102">
        <v>23.92</v>
      </c>
      <c r="Q50" s="172">
        <v>0</v>
      </c>
      <c r="R50" s="102">
        <v>7.1</v>
      </c>
      <c r="S50" s="172">
        <v>0</v>
      </c>
      <c r="T50" s="102">
        <v>0</v>
      </c>
      <c r="U50" s="172">
        <v>128.74</v>
      </c>
      <c r="V50" s="102">
        <v>3.2</v>
      </c>
      <c r="W50" s="172">
        <v>132.6</v>
      </c>
      <c r="X50" s="102">
        <v>5.98</v>
      </c>
      <c r="Y50" s="172">
        <v>165.51</v>
      </c>
      <c r="Z50" s="102">
        <v>78.2</v>
      </c>
      <c r="AA50" s="71">
        <v>0</v>
      </c>
      <c r="AB50" s="102">
        <v>15.81</v>
      </c>
      <c r="AC50" s="71">
        <v>0</v>
      </c>
      <c r="AD50" s="102">
        <v>0</v>
      </c>
      <c r="AE50" s="71">
        <v>187.59</v>
      </c>
      <c r="AF50" s="102">
        <v>4.96</v>
      </c>
      <c r="AG50" s="71">
        <v>11.64</v>
      </c>
      <c r="AH50" s="102">
        <v>3.1</v>
      </c>
      <c r="AI50" s="71">
        <v>0</v>
      </c>
    </row>
    <row r="51" spans="1:35" x14ac:dyDescent="0.2">
      <c r="A51" s="787"/>
      <c r="B51" s="845" t="s">
        <v>414</v>
      </c>
      <c r="C51" s="846"/>
      <c r="D51" s="102">
        <v>37.69</v>
      </c>
      <c r="E51" s="172">
        <v>13.7</v>
      </c>
      <c r="F51" s="102">
        <v>26.7</v>
      </c>
      <c r="G51" s="172">
        <v>148.1</v>
      </c>
      <c r="H51" s="102">
        <v>31.4</v>
      </c>
      <c r="I51" s="172">
        <v>6.3</v>
      </c>
      <c r="J51" s="102">
        <v>40.5</v>
      </c>
      <c r="K51" s="259">
        <v>14.2</v>
      </c>
      <c r="L51" s="102">
        <v>4.12</v>
      </c>
      <c r="M51" s="71">
        <v>452.15</v>
      </c>
      <c r="N51" s="172">
        <v>848.91</v>
      </c>
      <c r="O51" s="172">
        <v>28.8</v>
      </c>
      <c r="P51" s="102">
        <v>266.02999999999997</v>
      </c>
      <c r="Q51" s="172">
        <v>0</v>
      </c>
      <c r="R51" s="102">
        <v>0.84</v>
      </c>
      <c r="S51" s="172">
        <v>0</v>
      </c>
      <c r="T51" s="102">
        <v>73.8</v>
      </c>
      <c r="U51" s="172">
        <v>196.09</v>
      </c>
      <c r="V51" s="102">
        <v>34.299999999999997</v>
      </c>
      <c r="W51" s="172">
        <v>127.3</v>
      </c>
      <c r="X51" s="102">
        <v>0</v>
      </c>
      <c r="Y51" s="172">
        <v>314.73</v>
      </c>
      <c r="Z51" s="102">
        <v>0.5</v>
      </c>
      <c r="AA51" s="71">
        <v>0</v>
      </c>
      <c r="AB51" s="102">
        <v>2.64</v>
      </c>
      <c r="AC51" s="71">
        <v>129.22</v>
      </c>
      <c r="AD51" s="102">
        <v>48.04</v>
      </c>
      <c r="AE51" s="71">
        <v>338.91</v>
      </c>
      <c r="AF51" s="102">
        <v>0</v>
      </c>
      <c r="AG51" s="71">
        <v>261.32</v>
      </c>
      <c r="AH51" s="102">
        <v>29.4</v>
      </c>
      <c r="AI51" s="71">
        <v>1029.6500000000001</v>
      </c>
    </row>
    <row r="52" spans="1:35" x14ac:dyDescent="0.2">
      <c r="A52" s="787"/>
      <c r="B52" s="845" t="s">
        <v>416</v>
      </c>
      <c r="C52" s="846"/>
      <c r="D52" s="102">
        <v>90.87</v>
      </c>
      <c r="E52" s="172">
        <v>141.19999999999999</v>
      </c>
      <c r="F52" s="102">
        <v>168.36</v>
      </c>
      <c r="G52" s="172">
        <v>388.4</v>
      </c>
      <c r="H52" s="102">
        <v>77.72</v>
      </c>
      <c r="I52" s="172">
        <v>50.2</v>
      </c>
      <c r="J52" s="102">
        <v>235.8</v>
      </c>
      <c r="K52" s="259">
        <v>234.1</v>
      </c>
      <c r="L52" s="102">
        <v>117.78</v>
      </c>
      <c r="M52" s="71">
        <v>1913</v>
      </c>
      <c r="N52" s="172">
        <v>16.52</v>
      </c>
      <c r="O52" s="172">
        <v>706.97</v>
      </c>
      <c r="P52" s="102">
        <v>77.650000000000006</v>
      </c>
      <c r="Q52" s="172">
        <v>0</v>
      </c>
      <c r="R52" s="102">
        <v>12.2</v>
      </c>
      <c r="S52" s="172">
        <v>0</v>
      </c>
      <c r="T52" s="102">
        <v>27.53</v>
      </c>
      <c r="U52" s="172">
        <v>1247.3699999999999</v>
      </c>
      <c r="V52" s="102">
        <v>5.3</v>
      </c>
      <c r="W52" s="172">
        <v>76</v>
      </c>
      <c r="X52" s="102">
        <v>6.24</v>
      </c>
      <c r="Y52" s="172">
        <v>0</v>
      </c>
      <c r="Z52" s="102">
        <v>19.2</v>
      </c>
      <c r="AA52" s="71">
        <v>355.4</v>
      </c>
      <c r="AB52" s="102">
        <v>77.52</v>
      </c>
      <c r="AC52" s="71">
        <v>350.89</v>
      </c>
      <c r="AD52" s="102">
        <v>5.94</v>
      </c>
      <c r="AE52" s="71">
        <v>569.02</v>
      </c>
      <c r="AF52" s="102">
        <v>13.68</v>
      </c>
      <c r="AG52" s="71">
        <v>1198.25</v>
      </c>
      <c r="AH52" s="102">
        <v>14</v>
      </c>
      <c r="AI52" s="71">
        <v>315.77</v>
      </c>
    </row>
    <row r="53" spans="1:35" x14ac:dyDescent="0.2">
      <c r="A53" s="787"/>
      <c r="B53" s="845" t="s">
        <v>417</v>
      </c>
      <c r="C53" s="846"/>
      <c r="D53" s="102">
        <v>0</v>
      </c>
      <c r="E53" s="172">
        <v>16.899999999999999</v>
      </c>
      <c r="F53" s="102">
        <v>0</v>
      </c>
      <c r="G53" s="172">
        <v>561.17999999999995</v>
      </c>
      <c r="H53" s="102">
        <v>10.37</v>
      </c>
      <c r="I53" s="172">
        <v>19.3</v>
      </c>
      <c r="J53" s="102">
        <v>155.61000000000001</v>
      </c>
      <c r="K53" s="259">
        <v>1063.8</v>
      </c>
      <c r="L53" s="102">
        <v>21.78</v>
      </c>
      <c r="M53" s="71">
        <v>1946.42</v>
      </c>
      <c r="N53" s="172">
        <v>366.7</v>
      </c>
      <c r="O53" s="172">
        <v>401.5</v>
      </c>
      <c r="P53" s="102">
        <v>255.7</v>
      </c>
      <c r="Q53" s="172">
        <v>0</v>
      </c>
      <c r="R53" s="102">
        <v>32.200000000000003</v>
      </c>
      <c r="S53" s="172">
        <v>0</v>
      </c>
      <c r="T53" s="102">
        <v>84.04</v>
      </c>
      <c r="U53" s="172">
        <v>18</v>
      </c>
      <c r="V53" s="102">
        <v>2</v>
      </c>
      <c r="W53" s="172">
        <v>101.4</v>
      </c>
      <c r="X53" s="102">
        <v>7.86</v>
      </c>
      <c r="Y53" s="172">
        <v>833.02</v>
      </c>
      <c r="Z53" s="102">
        <v>29.7</v>
      </c>
      <c r="AA53" s="71">
        <v>438.9</v>
      </c>
      <c r="AB53" s="102">
        <v>3.8</v>
      </c>
      <c r="AC53" s="71">
        <v>758.49</v>
      </c>
      <c r="AD53" s="102">
        <v>51.77</v>
      </c>
      <c r="AE53" s="71">
        <v>1510.19</v>
      </c>
      <c r="AF53" s="102">
        <v>9.44</v>
      </c>
      <c r="AG53" s="71">
        <v>1447.96</v>
      </c>
      <c r="AH53" s="102">
        <v>0</v>
      </c>
      <c r="AI53" s="71">
        <v>427.3</v>
      </c>
    </row>
    <row r="54" spans="1:35" x14ac:dyDescent="0.2">
      <c r="A54" s="787"/>
      <c r="B54" s="845" t="s">
        <v>418</v>
      </c>
      <c r="C54" s="846"/>
      <c r="D54" s="102">
        <v>211.4</v>
      </c>
      <c r="E54" s="172">
        <v>9.1999999999999993</v>
      </c>
      <c r="F54" s="102">
        <v>12.8</v>
      </c>
      <c r="G54" s="172">
        <v>0</v>
      </c>
      <c r="H54" s="102">
        <v>31.5</v>
      </c>
      <c r="I54" s="172">
        <v>0</v>
      </c>
      <c r="J54" s="102">
        <v>157</v>
      </c>
      <c r="K54" s="259">
        <v>0</v>
      </c>
      <c r="L54" s="102">
        <v>1921.42</v>
      </c>
      <c r="M54" s="71">
        <v>79</v>
      </c>
      <c r="N54" s="172">
        <v>2623.51</v>
      </c>
      <c r="O54" s="172">
        <v>0</v>
      </c>
      <c r="P54" s="102">
        <v>478.21</v>
      </c>
      <c r="Q54" s="172">
        <v>0</v>
      </c>
      <c r="R54" s="102">
        <v>558.62</v>
      </c>
      <c r="S54" s="172">
        <v>0</v>
      </c>
      <c r="T54" s="102">
        <v>1136.01</v>
      </c>
      <c r="U54" s="172">
        <v>5</v>
      </c>
      <c r="V54" s="102">
        <v>186.3</v>
      </c>
      <c r="W54" s="172">
        <v>8.8000000000000007</v>
      </c>
      <c r="X54" s="102">
        <v>0.32</v>
      </c>
      <c r="Y54" s="172">
        <v>108</v>
      </c>
      <c r="Z54" s="102">
        <v>83.5</v>
      </c>
      <c r="AA54" s="71">
        <v>0</v>
      </c>
      <c r="AB54" s="102">
        <v>0.48</v>
      </c>
      <c r="AC54" s="71">
        <v>66.86</v>
      </c>
      <c r="AD54" s="102">
        <v>5</v>
      </c>
      <c r="AE54" s="71">
        <v>6</v>
      </c>
      <c r="AF54" s="102">
        <v>9.2799999999999994</v>
      </c>
      <c r="AG54" s="71">
        <v>139.31</v>
      </c>
      <c r="AH54" s="102">
        <v>0</v>
      </c>
      <c r="AI54" s="71">
        <v>81.569999999999993</v>
      </c>
    </row>
    <row r="55" spans="1:35" x14ac:dyDescent="0.2">
      <c r="A55" s="787"/>
      <c r="B55" s="845" t="s">
        <v>419</v>
      </c>
      <c r="C55" s="846"/>
      <c r="D55" s="102">
        <v>375.02</v>
      </c>
      <c r="E55" s="172">
        <v>576.19000000000005</v>
      </c>
      <c r="F55" s="102">
        <v>416.5</v>
      </c>
      <c r="G55" s="172">
        <v>892.83</v>
      </c>
      <c r="H55" s="102">
        <v>1197.2</v>
      </c>
      <c r="I55" s="172">
        <v>14.2</v>
      </c>
      <c r="J55" s="102">
        <v>3403.67</v>
      </c>
      <c r="K55" s="259">
        <v>839.37</v>
      </c>
      <c r="L55" s="102">
        <v>2629.9</v>
      </c>
      <c r="M55" s="71">
        <v>1660.24</v>
      </c>
      <c r="N55" s="172">
        <v>2970.7</v>
      </c>
      <c r="O55" s="172">
        <v>1039.4100000000001</v>
      </c>
      <c r="P55" s="102">
        <v>934.36</v>
      </c>
      <c r="Q55" s="172">
        <v>0</v>
      </c>
      <c r="R55" s="102">
        <v>670.18</v>
      </c>
      <c r="S55" s="172">
        <v>0</v>
      </c>
      <c r="T55" s="102">
        <v>548.36</v>
      </c>
      <c r="U55" s="172">
        <v>1226.33</v>
      </c>
      <c r="V55" s="102">
        <v>393.8</v>
      </c>
      <c r="W55" s="172">
        <v>586.20000000000005</v>
      </c>
      <c r="X55" s="102">
        <v>241.01</v>
      </c>
      <c r="Y55" s="172">
        <v>807.23</v>
      </c>
      <c r="Z55" s="102">
        <v>417.5</v>
      </c>
      <c r="AA55" s="71">
        <v>943.1</v>
      </c>
      <c r="AB55" s="102">
        <v>390.99</v>
      </c>
      <c r="AC55" s="71">
        <v>747.6</v>
      </c>
      <c r="AD55" s="102">
        <v>73.069999999999993</v>
      </c>
      <c r="AE55" s="71">
        <v>1491.07</v>
      </c>
      <c r="AF55" s="102">
        <v>102.89</v>
      </c>
      <c r="AG55" s="71">
        <v>382.66</v>
      </c>
      <c r="AH55" s="102">
        <v>52.5</v>
      </c>
      <c r="AI55" s="71">
        <v>393.6</v>
      </c>
    </row>
    <row r="56" spans="1:35" x14ac:dyDescent="0.2">
      <c r="A56" s="787"/>
      <c r="B56" s="845" t="s">
        <v>420</v>
      </c>
      <c r="C56" s="846"/>
      <c r="D56" s="102">
        <v>0</v>
      </c>
      <c r="E56" s="172">
        <v>0</v>
      </c>
      <c r="F56" s="102">
        <v>0</v>
      </c>
      <c r="G56" s="172">
        <v>0</v>
      </c>
      <c r="H56" s="102">
        <v>0</v>
      </c>
      <c r="I56" s="172">
        <v>0</v>
      </c>
      <c r="J56" s="102">
        <v>4.5999999999999996</v>
      </c>
      <c r="K56" s="259">
        <v>0</v>
      </c>
      <c r="L56" s="102">
        <v>16.7</v>
      </c>
      <c r="M56" s="71">
        <v>0</v>
      </c>
      <c r="N56" s="172">
        <v>0</v>
      </c>
      <c r="O56" s="172">
        <v>0</v>
      </c>
      <c r="P56" s="102">
        <v>2</v>
      </c>
      <c r="Q56" s="172">
        <v>0</v>
      </c>
      <c r="R56" s="102">
        <v>0</v>
      </c>
      <c r="S56" s="172">
        <v>0</v>
      </c>
      <c r="T56" s="102">
        <v>0</v>
      </c>
      <c r="U56" s="172">
        <v>0</v>
      </c>
      <c r="V56" s="102">
        <v>0</v>
      </c>
      <c r="W56" s="172">
        <v>0</v>
      </c>
      <c r="X56" s="102">
        <v>0</v>
      </c>
      <c r="Y56" s="172">
        <v>0</v>
      </c>
      <c r="Z56" s="102">
        <v>0.4</v>
      </c>
      <c r="AA56" s="71">
        <v>0</v>
      </c>
      <c r="AB56" s="102">
        <v>0</v>
      </c>
      <c r="AC56" s="71">
        <v>0</v>
      </c>
      <c r="AD56" s="102">
        <v>2.25</v>
      </c>
      <c r="AE56" s="71">
        <v>0</v>
      </c>
      <c r="AF56" s="102">
        <v>0</v>
      </c>
      <c r="AG56" s="71">
        <v>26.1</v>
      </c>
      <c r="AH56" s="102">
        <v>0</v>
      </c>
      <c r="AI56" s="71">
        <v>0</v>
      </c>
    </row>
    <row r="57" spans="1:35" x14ac:dyDescent="0.2">
      <c r="A57" s="787"/>
      <c r="B57" s="845" t="s">
        <v>421</v>
      </c>
      <c r="C57" s="846"/>
      <c r="D57" s="102">
        <v>0</v>
      </c>
      <c r="E57" s="172">
        <v>0</v>
      </c>
      <c r="F57" s="102">
        <v>26.6</v>
      </c>
      <c r="G57" s="172">
        <v>0</v>
      </c>
      <c r="H57" s="102">
        <v>0</v>
      </c>
      <c r="I57" s="172">
        <v>0</v>
      </c>
      <c r="J57" s="102">
        <v>0</v>
      </c>
      <c r="K57" s="259">
        <v>0</v>
      </c>
      <c r="L57" s="102">
        <v>4.07</v>
      </c>
      <c r="M57" s="71">
        <v>0</v>
      </c>
      <c r="N57" s="172">
        <v>0</v>
      </c>
      <c r="O57" s="172">
        <v>0</v>
      </c>
      <c r="P57" s="102">
        <v>0</v>
      </c>
      <c r="Q57" s="172">
        <v>0</v>
      </c>
      <c r="R57" s="102">
        <v>5.7</v>
      </c>
      <c r="S57" s="172">
        <v>0</v>
      </c>
      <c r="T57" s="102">
        <v>3.6</v>
      </c>
      <c r="U57" s="172">
        <v>0</v>
      </c>
      <c r="V57" s="102">
        <v>11.7</v>
      </c>
      <c r="W57" s="172"/>
      <c r="X57" s="102">
        <v>4.4400000000000004</v>
      </c>
      <c r="Y57" s="172">
        <v>2.0499999999999998</v>
      </c>
      <c r="Z57" s="102">
        <v>37.1</v>
      </c>
      <c r="AA57" s="71">
        <v>125.6</v>
      </c>
      <c r="AB57" s="102">
        <v>43</v>
      </c>
      <c r="AC57" s="71">
        <v>0</v>
      </c>
      <c r="AD57" s="102">
        <v>0.8</v>
      </c>
      <c r="AE57" s="71">
        <v>16.07</v>
      </c>
      <c r="AF57" s="102">
        <v>4.8</v>
      </c>
      <c r="AG57" s="71">
        <v>12.96</v>
      </c>
      <c r="AH57" s="102">
        <v>1</v>
      </c>
      <c r="AI57" s="71">
        <v>0</v>
      </c>
    </row>
    <row r="58" spans="1:35" ht="13.5" thickBot="1" x14ac:dyDescent="0.25">
      <c r="A58" s="788"/>
      <c r="B58" s="817" t="s">
        <v>551</v>
      </c>
      <c r="C58" s="818"/>
      <c r="D58" s="242">
        <v>0</v>
      </c>
      <c r="E58" s="243">
        <v>0</v>
      </c>
      <c r="F58" s="242">
        <v>0</v>
      </c>
      <c r="G58" s="243">
        <v>0</v>
      </c>
      <c r="H58" s="242">
        <v>0</v>
      </c>
      <c r="I58" s="243">
        <v>0</v>
      </c>
      <c r="J58" s="242">
        <v>0</v>
      </c>
      <c r="K58" s="189">
        <v>0</v>
      </c>
      <c r="L58" s="242">
        <v>0</v>
      </c>
      <c r="M58" s="95">
        <v>0</v>
      </c>
      <c r="N58" s="243">
        <v>0</v>
      </c>
      <c r="O58" s="243">
        <v>0</v>
      </c>
      <c r="P58" s="242">
        <v>0</v>
      </c>
      <c r="Q58" s="243">
        <v>0</v>
      </c>
      <c r="R58" s="242">
        <v>0</v>
      </c>
      <c r="S58" s="243">
        <v>0</v>
      </c>
      <c r="T58" s="242">
        <v>0</v>
      </c>
      <c r="U58" s="243">
        <v>0</v>
      </c>
      <c r="V58" s="242">
        <v>0</v>
      </c>
      <c r="W58" s="243">
        <v>0</v>
      </c>
      <c r="X58" s="242">
        <v>0</v>
      </c>
      <c r="Y58" s="243">
        <v>0</v>
      </c>
      <c r="Z58" s="242">
        <v>0</v>
      </c>
      <c r="AA58" s="95">
        <v>0</v>
      </c>
      <c r="AB58" s="242">
        <v>0</v>
      </c>
      <c r="AC58" s="95">
        <v>2387.6999999999998</v>
      </c>
      <c r="AD58" s="242">
        <v>0</v>
      </c>
      <c r="AE58" s="95">
        <v>0</v>
      </c>
      <c r="AF58" s="242">
        <v>0</v>
      </c>
      <c r="AG58" s="95">
        <v>0</v>
      </c>
      <c r="AH58" s="242">
        <v>0</v>
      </c>
      <c r="AI58" s="95">
        <v>0</v>
      </c>
    </row>
    <row r="59" spans="1:35" ht="14.25" thickTop="1" thickBot="1" x14ac:dyDescent="0.25">
      <c r="A59" s="847" t="s">
        <v>422</v>
      </c>
      <c r="B59" s="848"/>
      <c r="C59" s="849"/>
      <c r="D59" s="248">
        <f t="shared" ref="D59:AC59" si="7">SUM(D50:D58)</f>
        <v>714.98</v>
      </c>
      <c r="E59" s="196">
        <f t="shared" si="7"/>
        <v>762.59</v>
      </c>
      <c r="F59" s="248">
        <f t="shared" si="7"/>
        <v>693.82</v>
      </c>
      <c r="G59" s="196">
        <f t="shared" si="7"/>
        <v>1996.4099999999999</v>
      </c>
      <c r="H59" s="248">
        <f t="shared" si="7"/>
        <v>1693.19</v>
      </c>
      <c r="I59" s="196">
        <f t="shared" si="7"/>
        <v>160</v>
      </c>
      <c r="J59" s="248">
        <f t="shared" si="7"/>
        <v>4202.18</v>
      </c>
      <c r="K59" s="196">
        <f t="shared" si="7"/>
        <v>2154.9699999999998</v>
      </c>
      <c r="L59" s="248">
        <f t="shared" si="7"/>
        <v>4926.57</v>
      </c>
      <c r="M59" s="195">
        <f t="shared" si="7"/>
        <v>6198.91</v>
      </c>
      <c r="N59" s="196">
        <f t="shared" si="7"/>
        <v>6927.1399999999994</v>
      </c>
      <c r="O59" s="196">
        <f t="shared" si="7"/>
        <v>2373.6400000000003</v>
      </c>
      <c r="P59" s="248">
        <f t="shared" si="7"/>
        <v>2037.87</v>
      </c>
      <c r="Q59" s="196">
        <f t="shared" si="7"/>
        <v>0</v>
      </c>
      <c r="R59" s="248">
        <f t="shared" si="7"/>
        <v>1286.8399999999999</v>
      </c>
      <c r="S59" s="196">
        <f t="shared" si="7"/>
        <v>0</v>
      </c>
      <c r="T59" s="248">
        <f t="shared" si="7"/>
        <v>1873.3400000000001</v>
      </c>
      <c r="U59" s="196">
        <f t="shared" si="7"/>
        <v>2821.5299999999997</v>
      </c>
      <c r="V59" s="248">
        <f t="shared" si="7"/>
        <v>636.60000000000014</v>
      </c>
      <c r="W59" s="196">
        <f t="shared" si="7"/>
        <v>1032.3</v>
      </c>
      <c r="X59" s="248">
        <f t="shared" si="7"/>
        <v>265.84999999999997</v>
      </c>
      <c r="Y59" s="196">
        <f t="shared" si="7"/>
        <v>2230.54</v>
      </c>
      <c r="Z59" s="248">
        <f t="shared" si="7"/>
        <v>666.1</v>
      </c>
      <c r="AA59" s="195">
        <f t="shared" si="7"/>
        <v>1863</v>
      </c>
      <c r="AB59" s="248">
        <f t="shared" si="7"/>
        <v>534.24</v>
      </c>
      <c r="AC59" s="195">
        <f t="shared" si="7"/>
        <v>4440.76</v>
      </c>
      <c r="AD59" s="248">
        <f t="shared" ref="AD59:AF59" si="8">SUM(AD50:AD58)</f>
        <v>186.87</v>
      </c>
      <c r="AE59" s="195">
        <f>SUM(AE50:AE58)</f>
        <v>4118.8499999999995</v>
      </c>
      <c r="AF59" s="248">
        <f t="shared" si="8"/>
        <v>145.05000000000001</v>
      </c>
      <c r="AG59" s="195">
        <f>SUM(AG50:AG58)</f>
        <v>3480.2</v>
      </c>
      <c r="AH59" s="248">
        <f t="shared" ref="AH59" si="9">SUM(AH50:AH58)</f>
        <v>100</v>
      </c>
      <c r="AI59" s="195">
        <f>SUM(AI50:AI58)</f>
        <v>2247.89</v>
      </c>
    </row>
    <row r="60" spans="1:35" x14ac:dyDescent="0.2">
      <c r="A60" s="786" t="s">
        <v>423</v>
      </c>
      <c r="B60" s="850" t="s">
        <v>424</v>
      </c>
      <c r="C60" s="851"/>
      <c r="D60" s="102">
        <v>1051.2</v>
      </c>
      <c r="E60" s="172">
        <v>5514.9</v>
      </c>
      <c r="F60" s="102">
        <v>30.1</v>
      </c>
      <c r="G60" s="172">
        <v>3652.27</v>
      </c>
      <c r="H60" s="102">
        <v>988</v>
      </c>
      <c r="I60" s="172">
        <v>2120.33</v>
      </c>
      <c r="J60" s="102">
        <v>0</v>
      </c>
      <c r="K60" s="259">
        <v>1074.5</v>
      </c>
      <c r="L60" s="258">
        <v>64.5</v>
      </c>
      <c r="M60" s="170">
        <v>2742.09</v>
      </c>
      <c r="N60" s="172">
        <v>2</v>
      </c>
      <c r="O60" s="172">
        <v>0</v>
      </c>
      <c r="P60" s="102">
        <v>313.02</v>
      </c>
      <c r="Q60" s="172">
        <v>1416.37</v>
      </c>
      <c r="R60" s="102">
        <v>146.82</v>
      </c>
      <c r="S60" s="172">
        <v>3421.68</v>
      </c>
      <c r="T60" s="102">
        <v>226.75</v>
      </c>
      <c r="U60" s="172">
        <v>2236.8000000000002</v>
      </c>
      <c r="V60" s="102">
        <v>294.39999999999998</v>
      </c>
      <c r="W60" s="172">
        <v>3121.1</v>
      </c>
      <c r="X60" s="258">
        <v>6.7</v>
      </c>
      <c r="Y60" s="170">
        <v>3853.25</v>
      </c>
      <c r="Z60" s="258">
        <v>158.69999999999999</v>
      </c>
      <c r="AA60" s="170">
        <v>1780.4</v>
      </c>
      <c r="AB60" s="258">
        <v>143.69999999999999</v>
      </c>
      <c r="AC60" s="170">
        <v>1621.05</v>
      </c>
      <c r="AD60" s="258">
        <v>46.43</v>
      </c>
      <c r="AE60" s="170">
        <v>2584.09</v>
      </c>
      <c r="AF60" s="258">
        <v>1.8</v>
      </c>
      <c r="AG60" s="170">
        <v>5692.53</v>
      </c>
      <c r="AH60" s="258">
        <v>19</v>
      </c>
      <c r="AI60" s="170">
        <v>4907.7299999999996</v>
      </c>
    </row>
    <row r="61" spans="1:35" x14ac:dyDescent="0.2">
      <c r="A61" s="787"/>
      <c r="B61" s="845" t="s">
        <v>425</v>
      </c>
      <c r="C61" s="846"/>
      <c r="D61" s="102">
        <v>523.29999999999995</v>
      </c>
      <c r="E61" s="172">
        <v>303.39999999999998</v>
      </c>
      <c r="F61" s="102">
        <v>1246.43</v>
      </c>
      <c r="G61" s="172">
        <v>1691.92</v>
      </c>
      <c r="H61" s="102">
        <v>303.35000000000002</v>
      </c>
      <c r="I61" s="172">
        <v>674.7</v>
      </c>
      <c r="J61" s="102">
        <v>338.1</v>
      </c>
      <c r="K61" s="259">
        <v>734.77</v>
      </c>
      <c r="L61" s="102">
        <v>408.2</v>
      </c>
      <c r="M61" s="71">
        <v>658.24</v>
      </c>
      <c r="N61" s="172">
        <v>570.49</v>
      </c>
      <c r="O61" s="172">
        <v>0</v>
      </c>
      <c r="P61" s="102">
        <v>985.69</v>
      </c>
      <c r="Q61" s="172">
        <v>641.82000000000005</v>
      </c>
      <c r="R61" s="102">
        <v>692.93</v>
      </c>
      <c r="S61" s="172">
        <v>1469.15</v>
      </c>
      <c r="T61" s="102">
        <v>820.55</v>
      </c>
      <c r="U61" s="172">
        <v>1350.08</v>
      </c>
      <c r="V61" s="102">
        <v>873.3</v>
      </c>
      <c r="W61" s="172">
        <v>1139.7</v>
      </c>
      <c r="X61" s="102">
        <v>340.86</v>
      </c>
      <c r="Y61" s="71">
        <v>896.76</v>
      </c>
      <c r="Z61" s="102">
        <v>194.4</v>
      </c>
      <c r="AA61" s="71">
        <v>295.60000000000002</v>
      </c>
      <c r="AB61" s="102">
        <v>82.46</v>
      </c>
      <c r="AC61" s="71">
        <v>546.15</v>
      </c>
      <c r="AD61" s="102">
        <v>31.44</v>
      </c>
      <c r="AE61" s="71">
        <v>1329.25</v>
      </c>
      <c r="AF61" s="102">
        <v>83.19</v>
      </c>
      <c r="AG61" s="71">
        <v>838.18</v>
      </c>
      <c r="AH61" s="102">
        <v>37</v>
      </c>
      <c r="AI61" s="71">
        <v>954.51</v>
      </c>
    </row>
    <row r="62" spans="1:35" x14ac:dyDescent="0.2">
      <c r="A62" s="787"/>
      <c r="B62" s="845" t="s">
        <v>426</v>
      </c>
      <c r="C62" s="846"/>
      <c r="D62" s="102">
        <v>0</v>
      </c>
      <c r="E62" s="172">
        <v>3018.93</v>
      </c>
      <c r="F62" s="102">
        <v>5</v>
      </c>
      <c r="G62" s="172">
        <v>840.33</v>
      </c>
      <c r="H62" s="102">
        <v>84.47</v>
      </c>
      <c r="I62" s="172">
        <v>442.1</v>
      </c>
      <c r="J62" s="102">
        <v>82</v>
      </c>
      <c r="K62" s="259">
        <v>883.6</v>
      </c>
      <c r="L62" s="102">
        <v>0</v>
      </c>
      <c r="M62" s="71">
        <v>1367.01</v>
      </c>
      <c r="N62" s="172">
        <v>22</v>
      </c>
      <c r="O62" s="172">
        <v>0</v>
      </c>
      <c r="P62" s="102">
        <v>72.819999999999993</v>
      </c>
      <c r="Q62" s="172">
        <v>631.95000000000005</v>
      </c>
      <c r="R62" s="102">
        <v>160.69999999999999</v>
      </c>
      <c r="S62" s="172">
        <v>1667.28</v>
      </c>
      <c r="T62" s="102">
        <v>50.2</v>
      </c>
      <c r="U62" s="172">
        <v>785.89</v>
      </c>
      <c r="V62" s="102">
        <v>30.8</v>
      </c>
      <c r="W62" s="172">
        <v>1041.3</v>
      </c>
      <c r="X62" s="102">
        <v>25.1</v>
      </c>
      <c r="Y62" s="71">
        <v>962.64</v>
      </c>
      <c r="Z62" s="102">
        <v>72.8</v>
      </c>
      <c r="AA62" s="71">
        <v>692.9</v>
      </c>
      <c r="AB62" s="102">
        <v>134.54</v>
      </c>
      <c r="AC62" s="71">
        <v>1351.3</v>
      </c>
      <c r="AD62" s="102">
        <v>39.79</v>
      </c>
      <c r="AE62" s="71">
        <v>2108.1</v>
      </c>
      <c r="AF62" s="102">
        <v>20.2</v>
      </c>
      <c r="AG62" s="71">
        <v>898.65</v>
      </c>
      <c r="AH62" s="102">
        <v>10</v>
      </c>
      <c r="AI62" s="71">
        <v>1804.61</v>
      </c>
    </row>
    <row r="63" spans="1:35" x14ac:dyDescent="0.2">
      <c r="A63" s="787"/>
      <c r="B63" s="845" t="s">
        <v>427</v>
      </c>
      <c r="C63" s="846"/>
      <c r="D63" s="102">
        <v>0</v>
      </c>
      <c r="E63" s="172">
        <v>0</v>
      </c>
      <c r="F63" s="102">
        <v>189</v>
      </c>
      <c r="G63" s="172">
        <v>0</v>
      </c>
      <c r="H63" s="102">
        <v>1</v>
      </c>
      <c r="I63" s="172">
        <v>0</v>
      </c>
      <c r="J63" s="102">
        <v>11.8</v>
      </c>
      <c r="K63" s="259">
        <v>0</v>
      </c>
      <c r="L63" s="102">
        <v>2.5</v>
      </c>
      <c r="M63" s="71">
        <v>25</v>
      </c>
      <c r="N63" s="172">
        <v>70.099999999999994</v>
      </c>
      <c r="O63" s="172">
        <v>0</v>
      </c>
      <c r="P63" s="102">
        <v>573.96</v>
      </c>
      <c r="Q63" s="172">
        <v>2</v>
      </c>
      <c r="R63" s="102">
        <v>0</v>
      </c>
      <c r="S63" s="172">
        <v>6.84</v>
      </c>
      <c r="T63" s="102">
        <v>15.68</v>
      </c>
      <c r="U63" s="172">
        <v>0</v>
      </c>
      <c r="V63" s="102">
        <v>104.3</v>
      </c>
      <c r="W63" s="172">
        <v>15.5</v>
      </c>
      <c r="X63" s="102">
        <v>0</v>
      </c>
      <c r="Y63" s="71">
        <v>0</v>
      </c>
      <c r="Z63" s="102">
        <v>0</v>
      </c>
      <c r="AA63" s="71">
        <v>0</v>
      </c>
      <c r="AB63" s="102">
        <v>25.34</v>
      </c>
      <c r="AC63" s="71">
        <v>0</v>
      </c>
      <c r="AD63" s="102">
        <v>1.6</v>
      </c>
      <c r="AE63" s="71">
        <v>5</v>
      </c>
      <c r="AF63" s="102">
        <v>0</v>
      </c>
      <c r="AG63" s="71">
        <v>0</v>
      </c>
      <c r="AH63" s="102">
        <v>0</v>
      </c>
      <c r="AI63" s="71">
        <v>0</v>
      </c>
    </row>
    <row r="64" spans="1:35" x14ac:dyDescent="0.2">
      <c r="A64" s="787"/>
      <c r="B64" s="845" t="s">
        <v>428</v>
      </c>
      <c r="C64" s="846"/>
      <c r="D64" s="102">
        <v>0</v>
      </c>
      <c r="E64" s="172">
        <v>0</v>
      </c>
      <c r="F64" s="102">
        <v>59.7</v>
      </c>
      <c r="G64" s="172">
        <v>5</v>
      </c>
      <c r="H64" s="102">
        <v>15.4</v>
      </c>
      <c r="I64" s="172">
        <v>0</v>
      </c>
      <c r="J64" s="102">
        <v>133.1</v>
      </c>
      <c r="K64" s="259">
        <v>0</v>
      </c>
      <c r="L64" s="102">
        <v>374.8</v>
      </c>
      <c r="M64" s="71">
        <v>3.4</v>
      </c>
      <c r="N64" s="172">
        <v>0</v>
      </c>
      <c r="O64" s="172">
        <v>0</v>
      </c>
      <c r="P64" s="102">
        <v>314.89999999999998</v>
      </c>
      <c r="Q64" s="172">
        <v>3.14</v>
      </c>
      <c r="R64" s="102">
        <v>127.9</v>
      </c>
      <c r="S64" s="172">
        <v>48.69</v>
      </c>
      <c r="T64" s="102">
        <v>57.53</v>
      </c>
      <c r="U64" s="172">
        <v>0</v>
      </c>
      <c r="V64" s="102">
        <v>136.6</v>
      </c>
      <c r="W64" s="172">
        <v>0</v>
      </c>
      <c r="X64" s="102">
        <v>103.88</v>
      </c>
      <c r="Y64" s="71">
        <v>0</v>
      </c>
      <c r="Z64" s="102">
        <v>24</v>
      </c>
      <c r="AA64" s="71">
        <v>0</v>
      </c>
      <c r="AB64" s="102">
        <v>6.68</v>
      </c>
      <c r="AC64" s="71">
        <v>14.03</v>
      </c>
      <c r="AD64" s="102">
        <v>0.48</v>
      </c>
      <c r="AE64" s="71">
        <v>361.55</v>
      </c>
      <c r="AF64" s="102">
        <v>1.36</v>
      </c>
      <c r="AG64" s="71">
        <v>869.53</v>
      </c>
      <c r="AH64" s="102">
        <v>0</v>
      </c>
      <c r="AI64" s="71">
        <v>632.41</v>
      </c>
    </row>
    <row r="65" spans="1:39" x14ac:dyDescent="0.2">
      <c r="A65" s="787"/>
      <c r="B65" s="845" t="s">
        <v>429</v>
      </c>
      <c r="C65" s="846"/>
      <c r="D65" s="102">
        <v>895.3</v>
      </c>
      <c r="E65" s="172">
        <v>270.39999999999998</v>
      </c>
      <c r="F65" s="102">
        <v>1783.35</v>
      </c>
      <c r="G65" s="172">
        <v>622.04</v>
      </c>
      <c r="H65" s="102">
        <v>192.1</v>
      </c>
      <c r="I65" s="172">
        <v>831.1</v>
      </c>
      <c r="J65" s="102">
        <v>660.5</v>
      </c>
      <c r="K65" s="259">
        <v>810.5</v>
      </c>
      <c r="L65" s="102">
        <v>1442.69</v>
      </c>
      <c r="M65" s="71">
        <v>361.75</v>
      </c>
      <c r="N65" s="172">
        <v>1478.25</v>
      </c>
      <c r="O65" s="172">
        <v>0</v>
      </c>
      <c r="P65" s="102">
        <v>2889.16</v>
      </c>
      <c r="Q65" s="172">
        <v>488.95</v>
      </c>
      <c r="R65" s="102">
        <v>1336.59</v>
      </c>
      <c r="S65" s="172">
        <v>409.35</v>
      </c>
      <c r="T65" s="102">
        <v>1372.58</v>
      </c>
      <c r="U65" s="172">
        <v>682.1</v>
      </c>
      <c r="V65" s="102">
        <v>1914.1</v>
      </c>
      <c r="W65" s="172">
        <v>483.5</v>
      </c>
      <c r="X65" s="102">
        <v>0</v>
      </c>
      <c r="Y65" s="71">
        <v>371.97</v>
      </c>
      <c r="Z65" s="102">
        <v>171.7</v>
      </c>
      <c r="AA65" s="71">
        <v>182.4</v>
      </c>
      <c r="AB65" s="102">
        <v>243.19</v>
      </c>
      <c r="AC65" s="71">
        <v>220.41</v>
      </c>
      <c r="AD65" s="102">
        <v>23.56</v>
      </c>
      <c r="AE65" s="71">
        <v>271.83999999999997</v>
      </c>
      <c r="AF65" s="102">
        <v>30.2</v>
      </c>
      <c r="AG65" s="71">
        <v>471.27</v>
      </c>
      <c r="AH65" s="102">
        <v>16</v>
      </c>
      <c r="AI65" s="71">
        <v>356.18</v>
      </c>
    </row>
    <row r="66" spans="1:39" x14ac:dyDescent="0.2">
      <c r="A66" s="787"/>
      <c r="B66" s="845" t="s">
        <v>430</v>
      </c>
      <c r="C66" s="846"/>
      <c r="D66" s="102">
        <v>0</v>
      </c>
      <c r="E66" s="172">
        <v>10.1</v>
      </c>
      <c r="F66" s="102">
        <v>0</v>
      </c>
      <c r="G66" s="172">
        <v>163.05000000000001</v>
      </c>
      <c r="H66" s="102">
        <v>0</v>
      </c>
      <c r="I66" s="172">
        <v>146.80000000000001</v>
      </c>
      <c r="J66" s="102">
        <v>36</v>
      </c>
      <c r="K66" s="259">
        <v>29.9</v>
      </c>
      <c r="L66" s="102">
        <v>296.8</v>
      </c>
      <c r="M66" s="71">
        <v>35.700000000000003</v>
      </c>
      <c r="N66" s="172">
        <v>39.200000000000003</v>
      </c>
      <c r="O66" s="172"/>
      <c r="P66" s="102">
        <v>226.39</v>
      </c>
      <c r="Q66" s="172">
        <v>9.4</v>
      </c>
      <c r="R66" s="102">
        <v>53.3</v>
      </c>
      <c r="S66" s="172">
        <v>25.08</v>
      </c>
      <c r="T66" s="102">
        <v>75.099999999999994</v>
      </c>
      <c r="U66" s="172">
        <v>59.8</v>
      </c>
      <c r="V66" s="102">
        <v>39.4</v>
      </c>
      <c r="W66" s="172">
        <v>2.5</v>
      </c>
      <c r="X66" s="102">
        <v>0</v>
      </c>
      <c r="Y66" s="71">
        <v>47.45</v>
      </c>
      <c r="Z66" s="102">
        <v>83.8</v>
      </c>
      <c r="AA66" s="71">
        <v>0</v>
      </c>
      <c r="AB66" s="102">
        <v>46.29</v>
      </c>
      <c r="AC66" s="71">
        <v>0</v>
      </c>
      <c r="AD66" s="102">
        <v>0</v>
      </c>
      <c r="AE66" s="71">
        <v>0</v>
      </c>
      <c r="AF66" s="102">
        <v>72.03</v>
      </c>
      <c r="AG66" s="71">
        <v>511.3</v>
      </c>
      <c r="AH66" s="102">
        <v>45.5</v>
      </c>
      <c r="AI66" s="71">
        <v>150.91999999999999</v>
      </c>
    </row>
    <row r="67" spans="1:39" x14ac:dyDescent="0.2">
      <c r="A67" s="787"/>
      <c r="B67" s="845" t="s">
        <v>431</v>
      </c>
      <c r="C67" s="846"/>
      <c r="D67" s="102">
        <v>191.1</v>
      </c>
      <c r="E67" s="172">
        <v>23.2</v>
      </c>
      <c r="F67" s="102">
        <v>534.70000000000005</v>
      </c>
      <c r="G67" s="172">
        <v>126.6</v>
      </c>
      <c r="H67" s="102">
        <v>24.8</v>
      </c>
      <c r="I67" s="172">
        <v>139.9</v>
      </c>
      <c r="J67" s="102">
        <v>13.8</v>
      </c>
      <c r="K67" s="259">
        <v>335.3</v>
      </c>
      <c r="L67" s="102">
        <v>0</v>
      </c>
      <c r="M67" s="71">
        <v>51.4</v>
      </c>
      <c r="N67" s="172">
        <v>3</v>
      </c>
      <c r="O67" s="172">
        <v>0</v>
      </c>
      <c r="P67" s="102">
        <v>104.98</v>
      </c>
      <c r="Q67" s="172">
        <v>407</v>
      </c>
      <c r="R67" s="102">
        <v>505.67</v>
      </c>
      <c r="S67" s="172">
        <v>276.49</v>
      </c>
      <c r="T67" s="102">
        <v>555.41999999999996</v>
      </c>
      <c r="U67" s="172">
        <v>141.6</v>
      </c>
      <c r="V67" s="102">
        <v>151</v>
      </c>
      <c r="W67" s="172">
        <v>19.100000000000001</v>
      </c>
      <c r="X67" s="102">
        <v>149.4</v>
      </c>
      <c r="Y67" s="71">
        <v>429.87</v>
      </c>
      <c r="Z67" s="102">
        <v>29.7</v>
      </c>
      <c r="AA67" s="71">
        <v>368.4</v>
      </c>
      <c r="AB67" s="102">
        <v>35.020000000000003</v>
      </c>
      <c r="AC67" s="71">
        <v>549.79</v>
      </c>
      <c r="AD67" s="102">
        <v>11.92</v>
      </c>
      <c r="AE67" s="71">
        <v>398.99</v>
      </c>
      <c r="AF67" s="102">
        <v>15.04</v>
      </c>
      <c r="AG67" s="71">
        <v>544.45000000000005</v>
      </c>
      <c r="AH67" s="102">
        <v>14</v>
      </c>
      <c r="AI67" s="71">
        <v>682.92</v>
      </c>
    </row>
    <row r="68" spans="1:39" x14ac:dyDescent="0.2">
      <c r="A68" s="787"/>
      <c r="B68" s="845" t="s">
        <v>432</v>
      </c>
      <c r="C68" s="846"/>
      <c r="D68" s="102">
        <v>0</v>
      </c>
      <c r="E68" s="172">
        <v>27.2</v>
      </c>
      <c r="F68" s="102">
        <v>0</v>
      </c>
      <c r="G68" s="172">
        <v>5.5</v>
      </c>
      <c r="H68" s="102">
        <v>105.9</v>
      </c>
      <c r="I68" s="172">
        <v>1.1000000000000001</v>
      </c>
      <c r="J68" s="102">
        <v>39.4</v>
      </c>
      <c r="K68" s="259">
        <v>0</v>
      </c>
      <c r="L68" s="102">
        <v>277.68</v>
      </c>
      <c r="M68" s="71">
        <v>0</v>
      </c>
      <c r="N68" s="172">
        <v>170</v>
      </c>
      <c r="O68" s="172">
        <v>0</v>
      </c>
      <c r="P68" s="102">
        <v>0</v>
      </c>
      <c r="Q68" s="172">
        <v>61.5</v>
      </c>
      <c r="R68" s="102">
        <v>0</v>
      </c>
      <c r="S68" s="172">
        <v>0</v>
      </c>
      <c r="T68" s="102">
        <v>0</v>
      </c>
      <c r="U68" s="172">
        <v>31.6</v>
      </c>
      <c r="V68" s="102">
        <v>0</v>
      </c>
      <c r="W68" s="172">
        <v>2.9</v>
      </c>
      <c r="X68" s="102">
        <v>0</v>
      </c>
      <c r="Y68" s="71">
        <v>254.6</v>
      </c>
      <c r="Z68" s="102">
        <v>6.5</v>
      </c>
      <c r="AA68" s="71">
        <v>0</v>
      </c>
      <c r="AB68" s="102">
        <v>0</v>
      </c>
      <c r="AC68" s="71">
        <v>0</v>
      </c>
      <c r="AD68" s="102">
        <v>0</v>
      </c>
      <c r="AE68" s="71">
        <v>2.5</v>
      </c>
      <c r="AF68" s="102">
        <v>0.48</v>
      </c>
      <c r="AG68" s="71">
        <v>0</v>
      </c>
      <c r="AH68" s="102">
        <v>7</v>
      </c>
      <c r="AI68" s="71">
        <v>2.4300000000000002</v>
      </c>
    </row>
    <row r="69" spans="1:39" x14ac:dyDescent="0.2">
      <c r="A69" s="787"/>
      <c r="B69" s="845" t="s">
        <v>423</v>
      </c>
      <c r="C69" s="846"/>
      <c r="D69" s="102">
        <v>0</v>
      </c>
      <c r="E69" s="172">
        <v>0</v>
      </c>
      <c r="F69" s="102">
        <v>0</v>
      </c>
      <c r="G69" s="172">
        <v>0</v>
      </c>
      <c r="H69" s="102">
        <v>0</v>
      </c>
      <c r="I69" s="172">
        <v>0</v>
      </c>
      <c r="J69" s="102">
        <v>3.9</v>
      </c>
      <c r="K69" s="259">
        <v>0</v>
      </c>
      <c r="L69" s="102">
        <v>0</v>
      </c>
      <c r="M69" s="71">
        <v>15.6</v>
      </c>
      <c r="N69" s="172">
        <v>0</v>
      </c>
      <c r="O69" s="172">
        <v>0</v>
      </c>
      <c r="P69" s="102">
        <v>37</v>
      </c>
      <c r="Q69" s="172">
        <v>0</v>
      </c>
      <c r="R69" s="102">
        <v>0</v>
      </c>
      <c r="S69" s="172">
        <v>0</v>
      </c>
      <c r="T69" s="102">
        <v>306.12</v>
      </c>
      <c r="U69" s="172">
        <v>28.3</v>
      </c>
      <c r="V69" s="102">
        <v>142.1</v>
      </c>
      <c r="W69" s="172">
        <v>15.6</v>
      </c>
      <c r="X69" s="102">
        <v>21.61</v>
      </c>
      <c r="Y69" s="71">
        <v>0</v>
      </c>
      <c r="Z69" s="102">
        <v>0</v>
      </c>
      <c r="AA69" s="71">
        <v>0</v>
      </c>
      <c r="AB69" s="102">
        <v>0</v>
      </c>
      <c r="AC69" s="71">
        <v>0</v>
      </c>
      <c r="AD69" s="102">
        <v>0</v>
      </c>
      <c r="AE69" s="71">
        <v>0</v>
      </c>
      <c r="AF69" s="102">
        <v>0</v>
      </c>
      <c r="AG69" s="71">
        <v>0</v>
      </c>
      <c r="AH69" s="102">
        <v>0</v>
      </c>
      <c r="AI69" s="71">
        <v>0</v>
      </c>
    </row>
    <row r="70" spans="1:39" ht="13.5" thickBot="1" x14ac:dyDescent="0.25">
      <c r="A70" s="788"/>
      <c r="B70" s="817" t="s">
        <v>551</v>
      </c>
      <c r="C70" s="818"/>
      <c r="D70" s="242">
        <v>0</v>
      </c>
      <c r="E70" s="243">
        <v>0</v>
      </c>
      <c r="F70" s="242">
        <v>0</v>
      </c>
      <c r="G70" s="243">
        <v>0</v>
      </c>
      <c r="H70" s="242">
        <v>0</v>
      </c>
      <c r="I70" s="243">
        <v>0</v>
      </c>
      <c r="J70" s="242">
        <v>0</v>
      </c>
      <c r="K70" s="189">
        <v>0</v>
      </c>
      <c r="L70" s="242">
        <v>0</v>
      </c>
      <c r="M70" s="95">
        <v>0</v>
      </c>
      <c r="N70" s="243">
        <v>0</v>
      </c>
      <c r="O70" s="243">
        <v>0</v>
      </c>
      <c r="P70" s="242">
        <v>0</v>
      </c>
      <c r="Q70" s="243">
        <v>0</v>
      </c>
      <c r="R70" s="242">
        <v>0</v>
      </c>
      <c r="S70" s="243">
        <v>0</v>
      </c>
      <c r="T70" s="242">
        <v>0</v>
      </c>
      <c r="U70" s="243">
        <v>0</v>
      </c>
      <c r="V70" s="242">
        <v>0</v>
      </c>
      <c r="W70" s="243">
        <v>0</v>
      </c>
      <c r="X70" s="242">
        <v>0</v>
      </c>
      <c r="Y70" s="95">
        <v>0</v>
      </c>
      <c r="Z70" s="242">
        <v>0</v>
      </c>
      <c r="AA70" s="95">
        <v>0</v>
      </c>
      <c r="AB70" s="242">
        <v>0.84</v>
      </c>
      <c r="AC70" s="95">
        <v>856.31</v>
      </c>
      <c r="AD70" s="242">
        <v>0</v>
      </c>
      <c r="AE70" s="95">
        <v>0</v>
      </c>
      <c r="AF70" s="242">
        <v>0</v>
      </c>
      <c r="AG70" s="95">
        <v>0</v>
      </c>
      <c r="AH70" s="242">
        <v>0</v>
      </c>
      <c r="AI70" s="95">
        <v>0</v>
      </c>
    </row>
    <row r="71" spans="1:39" ht="14.25" thickTop="1" thickBot="1" x14ac:dyDescent="0.25">
      <c r="A71" s="847" t="s">
        <v>433</v>
      </c>
      <c r="B71" s="848"/>
      <c r="C71" s="849"/>
      <c r="D71" s="248">
        <f t="shared" ref="D71:AC71" si="10">SUM(D60:D70)</f>
        <v>2660.9</v>
      </c>
      <c r="E71" s="196">
        <f t="shared" si="10"/>
        <v>9168.130000000001</v>
      </c>
      <c r="F71" s="248">
        <f t="shared" si="10"/>
        <v>3848.2799999999997</v>
      </c>
      <c r="G71" s="196">
        <f t="shared" si="10"/>
        <v>7106.7100000000009</v>
      </c>
      <c r="H71" s="248">
        <f t="shared" si="10"/>
        <v>1715.02</v>
      </c>
      <c r="I71" s="196">
        <f t="shared" si="10"/>
        <v>4356.03</v>
      </c>
      <c r="J71" s="248">
        <f t="shared" si="10"/>
        <v>1318.6000000000001</v>
      </c>
      <c r="K71" s="196">
        <f t="shared" si="10"/>
        <v>3868.57</v>
      </c>
      <c r="L71" s="248">
        <f t="shared" si="10"/>
        <v>2867.17</v>
      </c>
      <c r="M71" s="195">
        <f t="shared" si="10"/>
        <v>5260.19</v>
      </c>
      <c r="N71" s="196">
        <f t="shared" si="10"/>
        <v>2355.04</v>
      </c>
      <c r="O71" s="196">
        <f t="shared" si="10"/>
        <v>0</v>
      </c>
      <c r="P71" s="248">
        <f t="shared" si="10"/>
        <v>5517.9199999999992</v>
      </c>
      <c r="Q71" s="196">
        <f t="shared" si="10"/>
        <v>3662.13</v>
      </c>
      <c r="R71" s="248">
        <f t="shared" si="10"/>
        <v>3023.9100000000003</v>
      </c>
      <c r="S71" s="196">
        <f t="shared" si="10"/>
        <v>7324.5599999999995</v>
      </c>
      <c r="T71" s="248">
        <f t="shared" si="10"/>
        <v>3479.93</v>
      </c>
      <c r="U71" s="196">
        <f t="shared" si="10"/>
        <v>5316.1700000000019</v>
      </c>
      <c r="V71" s="248">
        <f t="shared" si="10"/>
        <v>3685.9999999999995</v>
      </c>
      <c r="W71" s="196">
        <f t="shared" si="10"/>
        <v>5841.2000000000007</v>
      </c>
      <c r="X71" s="248">
        <f t="shared" si="10"/>
        <v>647.55000000000007</v>
      </c>
      <c r="Y71" s="197">
        <f t="shared" si="10"/>
        <v>6816.5400000000009</v>
      </c>
      <c r="Z71" s="248">
        <f t="shared" si="10"/>
        <v>741.6</v>
      </c>
      <c r="AA71" s="195">
        <f t="shared" si="10"/>
        <v>3319.7000000000003</v>
      </c>
      <c r="AB71" s="248">
        <f t="shared" si="10"/>
        <v>718.05999999999983</v>
      </c>
      <c r="AC71" s="195">
        <f t="shared" si="10"/>
        <v>5159.0399999999991</v>
      </c>
      <c r="AD71" s="248">
        <f t="shared" ref="AD71:AE71" si="11">SUM(AD60:AD70)</f>
        <v>155.21999999999997</v>
      </c>
      <c r="AE71" s="195">
        <f t="shared" si="11"/>
        <v>7061.3200000000006</v>
      </c>
      <c r="AF71" s="248">
        <f t="shared" ref="AF71:AG71" si="12">SUM(AF60:AF70)</f>
        <v>224.29999999999998</v>
      </c>
      <c r="AG71" s="195">
        <f t="shared" si="12"/>
        <v>9825.91</v>
      </c>
      <c r="AH71" s="248">
        <f t="shared" ref="AH71:AI71" si="13">SUM(AH60:AH70)</f>
        <v>148.5</v>
      </c>
      <c r="AI71" s="195">
        <f t="shared" si="13"/>
        <v>9491.7100000000009</v>
      </c>
    </row>
    <row r="72" spans="1:39" ht="13.5" thickBot="1" x14ac:dyDescent="0.25">
      <c r="A72" s="739" t="s">
        <v>837</v>
      </c>
      <c r="B72" s="740"/>
      <c r="C72" s="741"/>
      <c r="D72" s="244">
        <v>249.3</v>
      </c>
      <c r="E72" s="260">
        <v>0</v>
      </c>
      <c r="F72" s="244">
        <v>415.1</v>
      </c>
      <c r="G72" s="260">
        <v>0</v>
      </c>
      <c r="H72" s="244">
        <v>0</v>
      </c>
      <c r="I72" s="260">
        <v>0</v>
      </c>
      <c r="J72" s="244">
        <v>872.1</v>
      </c>
      <c r="K72" s="260">
        <v>0</v>
      </c>
      <c r="L72" s="244">
        <v>326.3</v>
      </c>
      <c r="M72" s="260">
        <v>1661</v>
      </c>
      <c r="N72" s="244">
        <v>1555.8</v>
      </c>
      <c r="O72" s="260">
        <v>5838.6</v>
      </c>
      <c r="P72" s="244">
        <v>0</v>
      </c>
      <c r="Q72" s="260">
        <v>0</v>
      </c>
      <c r="R72" s="244">
        <v>8.1999999999999993</v>
      </c>
      <c r="S72" s="260">
        <v>0</v>
      </c>
      <c r="T72" s="244">
        <v>0</v>
      </c>
      <c r="U72" s="260">
        <v>0</v>
      </c>
      <c r="V72" s="244">
        <v>0</v>
      </c>
      <c r="W72" s="260">
        <v>0</v>
      </c>
      <c r="X72" s="244">
        <v>0</v>
      </c>
      <c r="Y72" s="260">
        <v>0</v>
      </c>
      <c r="Z72" s="261">
        <v>0</v>
      </c>
      <c r="AA72" s="178">
        <v>3719.9</v>
      </c>
      <c r="AB72" s="261">
        <v>0</v>
      </c>
      <c r="AC72" s="178">
        <v>0</v>
      </c>
      <c r="AD72" s="261">
        <v>0</v>
      </c>
      <c r="AE72" s="178">
        <v>0</v>
      </c>
      <c r="AF72" s="261">
        <v>0</v>
      </c>
      <c r="AG72" s="178">
        <v>0</v>
      </c>
      <c r="AH72" s="261">
        <v>0</v>
      </c>
      <c r="AI72" s="178">
        <v>0</v>
      </c>
    </row>
    <row r="73" spans="1:39" ht="13.5" thickBot="1" x14ac:dyDescent="0.25">
      <c r="A73" s="643" t="s">
        <v>434</v>
      </c>
      <c r="B73" s="644"/>
      <c r="C73" s="645"/>
      <c r="D73" s="226">
        <f>SUM(D71,D59,D49,D39,D72)</f>
        <v>5958.21</v>
      </c>
      <c r="E73" s="226">
        <f>SUM(E39,E49,E59,E71,E72)</f>
        <v>11006.170000000002</v>
      </c>
      <c r="F73" s="191">
        <f>SUM(F71,F59,F49,F39,F72)</f>
        <v>7473.71</v>
      </c>
      <c r="G73" s="226">
        <f>SUM(G39,G49,G59,G71,G72)</f>
        <v>10799.17</v>
      </c>
      <c r="H73" s="191">
        <f>SUM(H71,H59,H49,H39,H72)</f>
        <v>8473.2099999999991</v>
      </c>
      <c r="I73" s="226">
        <f>SUM(I39,I49,I59,I71,I72)</f>
        <v>5197.38</v>
      </c>
      <c r="J73" s="191">
        <f>SUM(J71,J59,J49,J39,J72)</f>
        <v>13501.470000000001</v>
      </c>
      <c r="K73" s="226">
        <f>SUM(K39,K49,K59,K71,K72)</f>
        <v>10192.769999999999</v>
      </c>
      <c r="L73" s="191">
        <f>SUM(L71,L59,L49,L39,L72)</f>
        <v>11630.389999999998</v>
      </c>
      <c r="M73" s="226">
        <f>SUM(M39,M49,M59,M71,M72)</f>
        <v>13120.099999999999</v>
      </c>
      <c r="N73" s="191">
        <f>SUM(N71,N59,N49,N39,N72)</f>
        <v>15621.89</v>
      </c>
      <c r="O73" s="226">
        <f>SUM(O39,O49,O59,O71,O72)</f>
        <v>8212.2400000000016</v>
      </c>
      <c r="P73" s="191">
        <f>SUM(P71,P59,P49,P39,P72)</f>
        <v>14846.619999999999</v>
      </c>
      <c r="Q73" s="226">
        <f>SUM(Q39,Q49,Q59,Q71,Q72)</f>
        <v>5468.68</v>
      </c>
      <c r="R73" s="191">
        <f>SUM(R71,R59,R49,R39,R72)</f>
        <v>12328.95</v>
      </c>
      <c r="S73" s="226">
        <f>SUM(S39,S49,S59,S71,S72)</f>
        <v>14637.029999999999</v>
      </c>
      <c r="T73" s="191">
        <f>SUM(T71,T59,T49,T39,T72)</f>
        <v>9038.39</v>
      </c>
      <c r="U73" s="226">
        <f>SUM(U39,U49,U59,U71,U72)</f>
        <v>14338.810000000001</v>
      </c>
      <c r="V73" s="191">
        <f>SUM(V71,V59,V49,V39,V72)</f>
        <v>7245.6999999999989</v>
      </c>
      <c r="W73" s="226">
        <f>SUM(W39,W49,W59,W71,W72)</f>
        <v>10360.94</v>
      </c>
      <c r="X73" s="191">
        <f>SUM(X71,X59,X49,X39,X72)</f>
        <v>3171.28</v>
      </c>
      <c r="Y73" s="226">
        <f>SUM(Y39,Y49,Y59,Y71,Y72)</f>
        <v>13952.740000000002</v>
      </c>
      <c r="Z73" s="191">
        <f>SUM(Z71,Z59,Z49,Z39,Z72)</f>
        <v>4943.8999999999996</v>
      </c>
      <c r="AA73" s="122">
        <f>SUM(AA39,AA49,AA59,AA71,AA72)</f>
        <v>13717</v>
      </c>
      <c r="AB73" s="191">
        <f>SUM(AB71,AB59,AB49,AB39,AB72)</f>
        <v>3256</v>
      </c>
      <c r="AC73" s="122">
        <f>SUM(AC39,AC49,AC59,AC71,AC72)</f>
        <v>16192.519999999999</v>
      </c>
      <c r="AD73" s="191">
        <f>SUM(AD71,AD59,AD49,AD39,AD72)</f>
        <v>1355.58</v>
      </c>
      <c r="AE73" s="122">
        <f>SUM(AE39,AE49,AE59,AE71,AE72)</f>
        <v>16799.88</v>
      </c>
      <c r="AF73" s="191">
        <f>SUM(AF71,AF59,AF49,AF39,AF72)</f>
        <v>601.28</v>
      </c>
      <c r="AG73" s="122">
        <f>SUM(AG39,AG49,AG59,AG71,AG72)</f>
        <v>16951.55</v>
      </c>
      <c r="AH73" s="191">
        <f>SUM(AH71,AH59,AH49,AH39,AH72)</f>
        <v>672.22</v>
      </c>
      <c r="AI73" s="122">
        <f>SUM(AI39,AI49,AI59,AI71,AI72)</f>
        <v>14495.36</v>
      </c>
    </row>
    <row r="74" spans="1:39" ht="13.5" thickBot="1" x14ac:dyDescent="0.25">
      <c r="A74" s="748"/>
      <c r="B74" s="749"/>
      <c r="C74" s="750"/>
      <c r="D74" s="844">
        <v>16964.38</v>
      </c>
      <c r="E74" s="840"/>
      <c r="F74" s="839">
        <v>18272.88</v>
      </c>
      <c r="G74" s="840"/>
      <c r="H74" s="839">
        <v>13670.59</v>
      </c>
      <c r="I74" s="840"/>
      <c r="J74" s="839">
        <v>23694.240000000002</v>
      </c>
      <c r="K74" s="840"/>
      <c r="L74" s="839">
        <v>24750.49</v>
      </c>
      <c r="M74" s="840"/>
      <c r="N74" s="839">
        <v>23834.13</v>
      </c>
      <c r="O74" s="840"/>
      <c r="P74" s="839">
        <v>20315.3</v>
      </c>
      <c r="Q74" s="840"/>
      <c r="R74" s="839">
        <v>26965.98</v>
      </c>
      <c r="S74" s="840"/>
      <c r="T74" s="839">
        <v>23377.200000000001</v>
      </c>
      <c r="U74" s="840"/>
      <c r="V74" s="839">
        <v>17606.64</v>
      </c>
      <c r="W74" s="840"/>
      <c r="X74" s="839">
        <v>17124.02</v>
      </c>
      <c r="Y74" s="840"/>
      <c r="Z74" s="839">
        <v>18660.900000000001</v>
      </c>
      <c r="AA74" s="840"/>
      <c r="AB74" s="839">
        <v>19448.52</v>
      </c>
      <c r="AC74" s="840"/>
      <c r="AD74" s="839">
        <v>18155.46</v>
      </c>
      <c r="AE74" s="840"/>
      <c r="AF74" s="839">
        <v>17552.830000000002</v>
      </c>
      <c r="AG74" s="840"/>
      <c r="AH74" s="707">
        <v>15167.58</v>
      </c>
      <c r="AI74" s="708"/>
    </row>
    <row r="75" spans="1:39" x14ac:dyDescent="0.2">
      <c r="A75" s="50" t="s">
        <v>8</v>
      </c>
      <c r="B75" s="51" t="s">
        <v>236</v>
      </c>
      <c r="C75" s="66"/>
      <c r="D75" s="180" t="s">
        <v>148</v>
      </c>
      <c r="E75" s="66"/>
      <c r="F75" s="106" t="s">
        <v>71</v>
      </c>
      <c r="G75" s="51" t="s">
        <v>83</v>
      </c>
      <c r="H75" s="106" t="s">
        <v>73</v>
      </c>
      <c r="I75" s="51" t="s">
        <v>84</v>
      </c>
    </row>
    <row r="76" spans="1:39" ht="13.5" thickBot="1" x14ac:dyDescent="0.25"/>
    <row r="77" spans="1:39" ht="13.5" thickBot="1" x14ac:dyDescent="0.25">
      <c r="A77" s="595" t="s">
        <v>435</v>
      </c>
      <c r="B77" s="596"/>
      <c r="C77" s="596"/>
      <c r="D77" s="596"/>
      <c r="E77" s="596"/>
      <c r="F77" s="596"/>
      <c r="G77" s="596"/>
      <c r="H77" s="596"/>
      <c r="I77" s="596"/>
      <c r="J77" s="596"/>
      <c r="K77" s="596"/>
      <c r="L77" s="596"/>
      <c r="M77" s="596"/>
      <c r="N77" s="596"/>
      <c r="O77" s="596"/>
      <c r="P77" s="596"/>
      <c r="Q77" s="596"/>
      <c r="R77" s="596"/>
      <c r="S77" s="596"/>
      <c r="T77" s="596"/>
      <c r="U77" s="596"/>
      <c r="V77" s="596"/>
      <c r="W77" s="596"/>
      <c r="X77" s="596"/>
      <c r="Y77" s="596"/>
      <c r="Z77" s="596"/>
      <c r="AA77" s="596"/>
      <c r="AB77" s="596"/>
      <c r="AC77" s="596"/>
      <c r="AD77" s="596"/>
      <c r="AE77" s="596"/>
      <c r="AF77" s="596"/>
      <c r="AG77" s="596"/>
      <c r="AH77" s="596"/>
      <c r="AI77" s="596"/>
      <c r="AJ77" s="596"/>
      <c r="AK77" s="596"/>
      <c r="AL77" s="596"/>
      <c r="AM77" s="597"/>
    </row>
    <row r="78" spans="1:39" ht="13.5" thickBot="1" x14ac:dyDescent="0.25">
      <c r="A78" s="584" t="s">
        <v>23</v>
      </c>
      <c r="B78" s="585"/>
      <c r="C78" s="586"/>
      <c r="D78" s="841" t="s">
        <v>0</v>
      </c>
      <c r="E78" s="842"/>
      <c r="F78" s="842"/>
      <c r="G78" s="842"/>
      <c r="H78" s="842"/>
      <c r="I78" s="842"/>
      <c r="J78" s="842"/>
      <c r="K78" s="842"/>
      <c r="L78" s="842"/>
      <c r="M78" s="842"/>
      <c r="N78" s="842"/>
      <c r="O78" s="842"/>
      <c r="P78" s="842"/>
      <c r="Q78" s="842"/>
      <c r="R78" s="842"/>
      <c r="S78" s="842"/>
      <c r="T78" s="842"/>
      <c r="U78" s="842"/>
      <c r="V78" s="842"/>
      <c r="W78" s="842"/>
      <c r="X78" s="842"/>
      <c r="Y78" s="842"/>
      <c r="Z78" s="842"/>
      <c r="AA78" s="842"/>
      <c r="AB78" s="842"/>
      <c r="AC78" s="842"/>
      <c r="AD78" s="842"/>
      <c r="AE78" s="842"/>
      <c r="AF78" s="842"/>
      <c r="AG78" s="842"/>
      <c r="AH78" s="842"/>
      <c r="AI78" s="842"/>
      <c r="AJ78" s="842"/>
      <c r="AK78" s="842"/>
      <c r="AL78" s="842"/>
      <c r="AM78" s="843"/>
    </row>
    <row r="79" spans="1:39" x14ac:dyDescent="0.2">
      <c r="A79" s="651"/>
      <c r="B79" s="652"/>
      <c r="C79" s="688"/>
      <c r="D79" s="655">
        <v>1998</v>
      </c>
      <c r="E79" s="656"/>
      <c r="F79" s="689">
        <v>1999</v>
      </c>
      <c r="G79" s="656"/>
      <c r="H79" s="655">
        <v>2000</v>
      </c>
      <c r="I79" s="656"/>
      <c r="J79" s="689">
        <v>2001</v>
      </c>
      <c r="K79" s="656"/>
      <c r="L79" s="689">
        <v>2002</v>
      </c>
      <c r="M79" s="656"/>
      <c r="N79" s="689">
        <v>2003</v>
      </c>
      <c r="O79" s="656"/>
      <c r="P79" s="689">
        <v>2004</v>
      </c>
      <c r="Q79" s="656"/>
      <c r="R79" s="689">
        <v>2005</v>
      </c>
      <c r="S79" s="656"/>
      <c r="T79" s="689">
        <v>2006</v>
      </c>
      <c r="U79" s="656"/>
      <c r="V79" s="689">
        <v>2007</v>
      </c>
      <c r="W79" s="656"/>
      <c r="X79" s="689">
        <v>2008</v>
      </c>
      <c r="Y79" s="656"/>
      <c r="Z79" s="689">
        <v>2009</v>
      </c>
      <c r="AA79" s="656"/>
      <c r="AB79" s="689">
        <v>2010</v>
      </c>
      <c r="AC79" s="656"/>
      <c r="AD79" s="689">
        <v>2011</v>
      </c>
      <c r="AE79" s="656"/>
      <c r="AF79" s="689">
        <v>2012</v>
      </c>
      <c r="AG79" s="656"/>
      <c r="AH79" s="689">
        <v>2013</v>
      </c>
      <c r="AI79" s="656"/>
      <c r="AJ79" s="689">
        <v>2014</v>
      </c>
      <c r="AK79" s="656"/>
      <c r="AL79" s="689">
        <v>2015</v>
      </c>
      <c r="AM79" s="656"/>
    </row>
    <row r="80" spans="1:39" ht="13.5" thickBot="1" x14ac:dyDescent="0.25">
      <c r="A80" s="587"/>
      <c r="B80" s="588"/>
      <c r="C80" s="589"/>
      <c r="D80" s="141" t="s">
        <v>64</v>
      </c>
      <c r="E80" s="139" t="s">
        <v>65</v>
      </c>
      <c r="F80" s="138" t="s">
        <v>64</v>
      </c>
      <c r="G80" s="139" t="s">
        <v>65</v>
      </c>
      <c r="H80" s="141" t="s">
        <v>64</v>
      </c>
      <c r="I80" s="139" t="s">
        <v>65</v>
      </c>
      <c r="J80" s="138" t="s">
        <v>64</v>
      </c>
      <c r="K80" s="139" t="s">
        <v>65</v>
      </c>
      <c r="L80" s="138" t="s">
        <v>64</v>
      </c>
      <c r="M80" s="139" t="s">
        <v>65</v>
      </c>
      <c r="N80" s="138" t="s">
        <v>64</v>
      </c>
      <c r="O80" s="139" t="s">
        <v>65</v>
      </c>
      <c r="P80" s="138" t="s">
        <v>64</v>
      </c>
      <c r="Q80" s="139" t="s">
        <v>65</v>
      </c>
      <c r="R80" s="138" t="s">
        <v>64</v>
      </c>
      <c r="S80" s="139" t="s">
        <v>65</v>
      </c>
      <c r="T80" s="138" t="s">
        <v>64</v>
      </c>
      <c r="U80" s="139" t="s">
        <v>65</v>
      </c>
      <c r="V80" s="138" t="s">
        <v>64</v>
      </c>
      <c r="W80" s="139" t="s">
        <v>65</v>
      </c>
      <c r="X80" s="138" t="s">
        <v>64</v>
      </c>
      <c r="Y80" s="139" t="s">
        <v>65</v>
      </c>
      <c r="Z80" s="138" t="s">
        <v>64</v>
      </c>
      <c r="AA80" s="139" t="s">
        <v>65</v>
      </c>
      <c r="AB80" s="138" t="s">
        <v>64</v>
      </c>
      <c r="AC80" s="139" t="s">
        <v>65</v>
      </c>
      <c r="AD80" s="138" t="s">
        <v>64</v>
      </c>
      <c r="AE80" s="139" t="s">
        <v>65</v>
      </c>
      <c r="AF80" s="138" t="s">
        <v>64</v>
      </c>
      <c r="AG80" s="139" t="s">
        <v>65</v>
      </c>
      <c r="AH80" s="138" t="s">
        <v>64</v>
      </c>
      <c r="AI80" s="139" t="s">
        <v>65</v>
      </c>
      <c r="AJ80" s="138" t="s">
        <v>64</v>
      </c>
      <c r="AK80" s="139" t="s">
        <v>65</v>
      </c>
      <c r="AL80" s="138" t="s">
        <v>64</v>
      </c>
      <c r="AM80" s="139" t="s">
        <v>65</v>
      </c>
    </row>
    <row r="81" spans="1:39" x14ac:dyDescent="0.2">
      <c r="A81" s="592" t="s">
        <v>106</v>
      </c>
      <c r="B81" s="593"/>
      <c r="C81" s="594"/>
      <c r="D81" s="108">
        <v>0</v>
      </c>
      <c r="E81" s="69">
        <v>0</v>
      </c>
      <c r="F81" s="177">
        <v>0</v>
      </c>
      <c r="G81" s="69">
        <v>0</v>
      </c>
      <c r="H81" s="108">
        <v>0</v>
      </c>
      <c r="I81" s="69">
        <v>0</v>
      </c>
      <c r="J81" s="177">
        <v>0</v>
      </c>
      <c r="K81" s="69">
        <v>0</v>
      </c>
      <c r="L81" s="177">
        <v>0</v>
      </c>
      <c r="M81" s="69">
        <v>0</v>
      </c>
      <c r="N81" s="177">
        <v>0</v>
      </c>
      <c r="O81" s="69">
        <v>0</v>
      </c>
      <c r="P81" s="177">
        <v>0</v>
      </c>
      <c r="Q81" s="69">
        <v>0</v>
      </c>
      <c r="R81" s="177">
        <v>0</v>
      </c>
      <c r="S81" s="69">
        <v>0</v>
      </c>
      <c r="T81" s="177">
        <v>0</v>
      </c>
      <c r="U81" s="69">
        <v>0</v>
      </c>
      <c r="V81" s="177">
        <v>0</v>
      </c>
      <c r="W81" s="69">
        <v>0</v>
      </c>
      <c r="X81" s="177">
        <v>7.7</v>
      </c>
      <c r="Y81" s="69">
        <v>0</v>
      </c>
      <c r="Z81" s="177">
        <v>0</v>
      </c>
      <c r="AA81" s="69">
        <v>0</v>
      </c>
      <c r="AB81" s="177">
        <v>0</v>
      </c>
      <c r="AC81" s="69">
        <v>0</v>
      </c>
      <c r="AD81" s="177">
        <v>0</v>
      </c>
      <c r="AE81" s="69">
        <v>0</v>
      </c>
      <c r="AF81" s="177">
        <v>0</v>
      </c>
      <c r="AG81" s="69">
        <v>0.56000000000000005</v>
      </c>
      <c r="AH81" s="177">
        <v>0</v>
      </c>
      <c r="AI81" s="69">
        <v>0</v>
      </c>
      <c r="AJ81" s="177">
        <v>0</v>
      </c>
      <c r="AK81" s="69">
        <v>1.8</v>
      </c>
      <c r="AL81" s="177">
        <v>0</v>
      </c>
      <c r="AM81" s="69">
        <v>0</v>
      </c>
    </row>
    <row r="82" spans="1:39" x14ac:dyDescent="0.2">
      <c r="A82" s="575" t="s">
        <v>25</v>
      </c>
      <c r="B82" s="576"/>
      <c r="C82" s="577"/>
      <c r="D82" s="102">
        <v>0</v>
      </c>
      <c r="E82" s="72">
        <v>0</v>
      </c>
      <c r="F82" s="172">
        <v>0</v>
      </c>
      <c r="G82" s="72">
        <v>0</v>
      </c>
      <c r="H82" s="102">
        <v>0</v>
      </c>
      <c r="I82" s="72">
        <v>0</v>
      </c>
      <c r="J82" s="263">
        <v>0</v>
      </c>
      <c r="K82" s="264">
        <v>0</v>
      </c>
      <c r="L82" s="263">
        <v>0</v>
      </c>
      <c r="M82" s="264">
        <v>0</v>
      </c>
      <c r="N82" s="263">
        <v>0</v>
      </c>
      <c r="O82" s="48">
        <v>0</v>
      </c>
      <c r="P82" s="85">
        <v>0</v>
      </c>
      <c r="Q82" s="264">
        <v>0</v>
      </c>
      <c r="R82" s="263">
        <v>0</v>
      </c>
      <c r="S82" s="42">
        <v>0</v>
      </c>
      <c r="T82" s="85">
        <v>0</v>
      </c>
      <c r="U82" s="42">
        <v>0</v>
      </c>
      <c r="V82" s="85">
        <v>10</v>
      </c>
      <c r="W82" s="42">
        <v>0</v>
      </c>
      <c r="X82" s="85">
        <v>0</v>
      </c>
      <c r="Y82" s="264">
        <v>0</v>
      </c>
      <c r="Z82" s="85">
        <v>0</v>
      </c>
      <c r="AA82" s="42">
        <v>0</v>
      </c>
      <c r="AB82" s="263">
        <v>0</v>
      </c>
      <c r="AC82" s="42">
        <v>0</v>
      </c>
      <c r="AD82" s="263">
        <v>0</v>
      </c>
      <c r="AE82" s="42">
        <v>0</v>
      </c>
      <c r="AF82" s="263">
        <v>0</v>
      </c>
      <c r="AG82" s="42">
        <v>0</v>
      </c>
      <c r="AH82" s="263">
        <v>0</v>
      </c>
      <c r="AI82" s="42">
        <v>0</v>
      </c>
      <c r="AJ82" s="263">
        <v>0</v>
      </c>
      <c r="AK82" s="42">
        <v>0</v>
      </c>
      <c r="AL82" s="263">
        <v>0</v>
      </c>
      <c r="AM82" s="42">
        <v>0</v>
      </c>
    </row>
    <row r="83" spans="1:39" x14ac:dyDescent="0.2">
      <c r="A83" s="575" t="s">
        <v>436</v>
      </c>
      <c r="B83" s="576"/>
      <c r="C83" s="577"/>
      <c r="D83" s="102">
        <v>0</v>
      </c>
      <c r="E83" s="72">
        <v>0</v>
      </c>
      <c r="F83" s="172">
        <v>0</v>
      </c>
      <c r="G83" s="72">
        <v>0</v>
      </c>
      <c r="H83" s="102">
        <v>0</v>
      </c>
      <c r="I83" s="72">
        <v>0</v>
      </c>
      <c r="J83" s="263">
        <v>0.3</v>
      </c>
      <c r="K83" s="264">
        <v>0</v>
      </c>
      <c r="L83" s="263">
        <v>0</v>
      </c>
      <c r="M83" s="264">
        <v>0</v>
      </c>
      <c r="N83" s="263">
        <v>0</v>
      </c>
      <c r="O83" s="48">
        <v>0</v>
      </c>
      <c r="P83" s="263">
        <v>0</v>
      </c>
      <c r="Q83" s="264">
        <v>0</v>
      </c>
      <c r="R83" s="263">
        <v>0</v>
      </c>
      <c r="S83" s="42">
        <v>0</v>
      </c>
      <c r="T83" s="263">
        <v>0</v>
      </c>
      <c r="U83" s="42">
        <v>0</v>
      </c>
      <c r="V83" s="263">
        <v>0</v>
      </c>
      <c r="W83" s="42">
        <v>0</v>
      </c>
      <c r="X83" s="263">
        <v>0</v>
      </c>
      <c r="Y83" s="264">
        <v>0</v>
      </c>
      <c r="Z83" s="101">
        <v>0</v>
      </c>
      <c r="AA83" s="42">
        <v>0</v>
      </c>
      <c r="AB83" s="263">
        <v>0</v>
      </c>
      <c r="AC83" s="42">
        <v>0</v>
      </c>
      <c r="AD83" s="263">
        <v>0</v>
      </c>
      <c r="AE83" s="42">
        <v>0</v>
      </c>
      <c r="AF83" s="263">
        <v>0</v>
      </c>
      <c r="AG83" s="42">
        <v>0</v>
      </c>
      <c r="AH83" s="263">
        <v>0</v>
      </c>
      <c r="AI83" s="42">
        <v>0</v>
      </c>
      <c r="AJ83" s="263">
        <v>0</v>
      </c>
      <c r="AK83" s="42">
        <v>0</v>
      </c>
      <c r="AL83" s="263">
        <v>0</v>
      </c>
      <c r="AM83" s="42">
        <v>0</v>
      </c>
    </row>
    <row r="84" spans="1:39" x14ac:dyDescent="0.2">
      <c r="A84" s="575" t="s">
        <v>389</v>
      </c>
      <c r="B84" s="576"/>
      <c r="C84" s="577"/>
      <c r="D84" s="102">
        <v>0</v>
      </c>
      <c r="E84" s="72">
        <v>0</v>
      </c>
      <c r="F84" s="172">
        <v>0</v>
      </c>
      <c r="G84" s="72">
        <v>0</v>
      </c>
      <c r="H84" s="102">
        <v>0</v>
      </c>
      <c r="I84" s="72">
        <v>0</v>
      </c>
      <c r="J84" s="263">
        <v>1</v>
      </c>
      <c r="K84" s="264">
        <v>0</v>
      </c>
      <c r="L84" s="263">
        <v>0</v>
      </c>
      <c r="M84" s="264">
        <v>0</v>
      </c>
      <c r="N84" s="263">
        <v>0</v>
      </c>
      <c r="O84" s="48">
        <v>0</v>
      </c>
      <c r="P84" s="263">
        <v>0</v>
      </c>
      <c r="Q84" s="264">
        <v>0</v>
      </c>
      <c r="R84" s="263">
        <v>0</v>
      </c>
      <c r="S84" s="42">
        <v>0</v>
      </c>
      <c r="T84" s="263">
        <v>0</v>
      </c>
      <c r="U84" s="42">
        <v>0</v>
      </c>
      <c r="V84" s="263">
        <v>0</v>
      </c>
      <c r="W84" s="42">
        <v>0</v>
      </c>
      <c r="X84" s="263">
        <v>0</v>
      </c>
      <c r="Y84" s="264">
        <v>0</v>
      </c>
      <c r="Z84" s="101">
        <v>0</v>
      </c>
      <c r="AA84" s="42">
        <v>0</v>
      </c>
      <c r="AB84" s="263">
        <v>0</v>
      </c>
      <c r="AC84" s="42">
        <v>0</v>
      </c>
      <c r="AD84" s="263">
        <v>0</v>
      </c>
      <c r="AE84" s="42">
        <v>0</v>
      </c>
      <c r="AF84" s="263">
        <v>0</v>
      </c>
      <c r="AG84" s="42">
        <v>0</v>
      </c>
      <c r="AH84" s="263">
        <v>0</v>
      </c>
      <c r="AI84" s="42">
        <v>0</v>
      </c>
      <c r="AJ84" s="263">
        <v>0</v>
      </c>
      <c r="AK84" s="42">
        <v>0</v>
      </c>
      <c r="AL84" s="263">
        <v>0</v>
      </c>
      <c r="AM84" s="42">
        <v>0</v>
      </c>
    </row>
    <row r="85" spans="1:39" x14ac:dyDescent="0.2">
      <c r="A85" s="575" t="s">
        <v>29</v>
      </c>
      <c r="B85" s="576"/>
      <c r="C85" s="577"/>
      <c r="D85" s="102">
        <v>0</v>
      </c>
      <c r="E85" s="72">
        <v>0</v>
      </c>
      <c r="F85" s="172">
        <v>0</v>
      </c>
      <c r="G85" s="72">
        <v>0</v>
      </c>
      <c r="H85" s="102">
        <v>0</v>
      </c>
      <c r="I85" s="72">
        <v>0</v>
      </c>
      <c r="J85" s="263">
        <v>0</v>
      </c>
      <c r="K85" s="264">
        <v>0</v>
      </c>
      <c r="L85" s="263">
        <v>0</v>
      </c>
      <c r="M85" s="264">
        <v>0</v>
      </c>
      <c r="N85" s="263">
        <v>0</v>
      </c>
      <c r="O85" s="48">
        <v>0</v>
      </c>
      <c r="P85" s="263">
        <v>0</v>
      </c>
      <c r="Q85" s="264">
        <v>0</v>
      </c>
      <c r="R85" s="263">
        <v>0</v>
      </c>
      <c r="S85" s="42">
        <v>0</v>
      </c>
      <c r="T85" s="263">
        <v>0</v>
      </c>
      <c r="U85" s="42">
        <v>0</v>
      </c>
      <c r="V85" s="263">
        <v>0</v>
      </c>
      <c r="W85" s="42">
        <v>0</v>
      </c>
      <c r="X85" s="263">
        <v>0</v>
      </c>
      <c r="Y85" s="264">
        <v>0</v>
      </c>
      <c r="Z85" s="101">
        <v>0</v>
      </c>
      <c r="AA85" s="42">
        <v>0</v>
      </c>
      <c r="AB85" s="263">
        <v>0</v>
      </c>
      <c r="AC85" s="42">
        <v>0</v>
      </c>
      <c r="AD85" s="263">
        <v>16.100000000000001</v>
      </c>
      <c r="AE85" s="42">
        <v>0</v>
      </c>
      <c r="AF85" s="263">
        <v>0</v>
      </c>
      <c r="AG85" s="42">
        <v>0</v>
      </c>
      <c r="AH85" s="263">
        <v>0</v>
      </c>
      <c r="AI85" s="42">
        <v>0</v>
      </c>
      <c r="AJ85" s="263">
        <v>0</v>
      </c>
      <c r="AK85" s="42">
        <v>0</v>
      </c>
      <c r="AL85" s="263">
        <v>0</v>
      </c>
      <c r="AM85" s="42">
        <v>0</v>
      </c>
    </row>
    <row r="86" spans="1:39" x14ac:dyDescent="0.2">
      <c r="A86" s="575" t="s">
        <v>390</v>
      </c>
      <c r="B86" s="576"/>
      <c r="C86" s="577"/>
      <c r="D86" s="102">
        <v>0</v>
      </c>
      <c r="E86" s="72">
        <v>0</v>
      </c>
      <c r="F86" s="172">
        <v>0</v>
      </c>
      <c r="G86" s="72">
        <v>0</v>
      </c>
      <c r="H86" s="102">
        <v>0</v>
      </c>
      <c r="I86" s="72">
        <v>0</v>
      </c>
      <c r="J86" s="263">
        <v>0</v>
      </c>
      <c r="K86" s="264">
        <v>0</v>
      </c>
      <c r="L86" s="263">
        <v>0</v>
      </c>
      <c r="M86" s="264">
        <v>0</v>
      </c>
      <c r="N86" s="263">
        <v>0</v>
      </c>
      <c r="O86" s="48">
        <v>0</v>
      </c>
      <c r="P86" s="263">
        <v>0</v>
      </c>
      <c r="Q86" s="264">
        <v>0</v>
      </c>
      <c r="R86" s="263">
        <v>0</v>
      </c>
      <c r="S86" s="42">
        <v>0</v>
      </c>
      <c r="T86" s="263">
        <v>0</v>
      </c>
      <c r="U86" s="42">
        <v>0</v>
      </c>
      <c r="V86" s="263">
        <v>0</v>
      </c>
      <c r="W86" s="42">
        <v>0</v>
      </c>
      <c r="X86" s="263">
        <v>0</v>
      </c>
      <c r="Y86" s="264">
        <v>0</v>
      </c>
      <c r="Z86" s="101">
        <v>0</v>
      </c>
      <c r="AA86" s="42">
        <v>0</v>
      </c>
      <c r="AB86" s="263">
        <v>0</v>
      </c>
      <c r="AC86" s="42">
        <v>0</v>
      </c>
      <c r="AD86" s="263">
        <v>0</v>
      </c>
      <c r="AE86" s="42">
        <v>0</v>
      </c>
      <c r="AF86" s="263">
        <v>0</v>
      </c>
      <c r="AG86" s="42">
        <v>3.83</v>
      </c>
      <c r="AH86" s="263">
        <v>0</v>
      </c>
      <c r="AI86" s="42">
        <v>0</v>
      </c>
      <c r="AJ86" s="263">
        <v>0</v>
      </c>
      <c r="AK86" s="42">
        <v>0</v>
      </c>
      <c r="AL86" s="263">
        <v>0</v>
      </c>
      <c r="AM86" s="42">
        <v>0</v>
      </c>
    </row>
    <row r="87" spans="1:39" x14ac:dyDescent="0.2">
      <c r="A87" s="575" t="s">
        <v>30</v>
      </c>
      <c r="B87" s="576"/>
      <c r="C87" s="577"/>
      <c r="D87" s="102">
        <v>306.10000000000002</v>
      </c>
      <c r="E87" s="72">
        <v>132.4</v>
      </c>
      <c r="F87" s="172">
        <v>96.6</v>
      </c>
      <c r="G87" s="72">
        <v>32.6</v>
      </c>
      <c r="H87" s="38">
        <v>247.3</v>
      </c>
      <c r="I87" s="48">
        <v>385.3</v>
      </c>
      <c r="J87" s="85">
        <v>567.1</v>
      </c>
      <c r="K87" s="48">
        <v>912.8</v>
      </c>
      <c r="L87" s="85">
        <v>1115</v>
      </c>
      <c r="M87" s="48">
        <v>830.6</v>
      </c>
      <c r="N87" s="85">
        <v>3076.9</v>
      </c>
      <c r="O87" s="48">
        <v>820.5</v>
      </c>
      <c r="P87" s="85">
        <v>2608.6999999999998</v>
      </c>
      <c r="Q87" s="48">
        <v>382.7</v>
      </c>
      <c r="R87" s="85">
        <v>6347.3</v>
      </c>
      <c r="S87" s="48">
        <v>103.8</v>
      </c>
      <c r="T87" s="85">
        <v>3082.8</v>
      </c>
      <c r="U87" s="48">
        <v>964.5</v>
      </c>
      <c r="V87" s="85">
        <v>1745</v>
      </c>
      <c r="W87" s="48">
        <v>1283.3</v>
      </c>
      <c r="X87" s="85">
        <v>1532.1</v>
      </c>
      <c r="Y87" s="48">
        <v>1265.8</v>
      </c>
      <c r="Z87" s="85">
        <v>701</v>
      </c>
      <c r="AA87" s="48">
        <v>1631.7</v>
      </c>
      <c r="AB87" s="85">
        <v>365.2</v>
      </c>
      <c r="AC87" s="48">
        <v>1755.8</v>
      </c>
      <c r="AD87" s="85">
        <v>639.29999999999995</v>
      </c>
      <c r="AE87" s="48">
        <v>559.70000000000005</v>
      </c>
      <c r="AF87" s="85">
        <v>400.97</v>
      </c>
      <c r="AG87" s="48">
        <v>2035.91</v>
      </c>
      <c r="AH87" s="85">
        <v>230.09</v>
      </c>
      <c r="AI87" s="48">
        <v>2205.11</v>
      </c>
      <c r="AJ87" s="85">
        <v>167.19</v>
      </c>
      <c r="AK87" s="48">
        <v>2493.3000000000002</v>
      </c>
      <c r="AL87" s="85">
        <v>274.3</v>
      </c>
      <c r="AM87" s="48">
        <v>828.33</v>
      </c>
    </row>
    <row r="88" spans="1:39" x14ac:dyDescent="0.2">
      <c r="A88" s="575" t="s">
        <v>800</v>
      </c>
      <c r="B88" s="576"/>
      <c r="C88" s="577"/>
      <c r="D88" s="102">
        <v>0</v>
      </c>
      <c r="E88" s="72">
        <v>0</v>
      </c>
      <c r="F88" s="172">
        <v>0</v>
      </c>
      <c r="G88" s="72">
        <v>0</v>
      </c>
      <c r="H88" s="38">
        <v>0</v>
      </c>
      <c r="I88" s="48">
        <v>0</v>
      </c>
      <c r="J88" s="85">
        <v>0</v>
      </c>
      <c r="K88" s="48">
        <v>0</v>
      </c>
      <c r="L88" s="85">
        <v>0</v>
      </c>
      <c r="M88" s="48">
        <v>0</v>
      </c>
      <c r="N88" s="85">
        <v>0</v>
      </c>
      <c r="O88" s="48">
        <v>0</v>
      </c>
      <c r="P88" s="85">
        <v>0</v>
      </c>
      <c r="Q88" s="48">
        <v>0</v>
      </c>
      <c r="R88" s="85">
        <v>0</v>
      </c>
      <c r="S88" s="48">
        <v>0</v>
      </c>
      <c r="T88" s="85">
        <v>0</v>
      </c>
      <c r="U88" s="48">
        <v>0</v>
      </c>
      <c r="V88" s="85">
        <v>0</v>
      </c>
      <c r="W88" s="48">
        <v>0</v>
      </c>
      <c r="X88" s="85">
        <v>0</v>
      </c>
      <c r="Y88" s="48">
        <v>0</v>
      </c>
      <c r="Z88" s="85">
        <v>0</v>
      </c>
      <c r="AA88" s="48">
        <v>0</v>
      </c>
      <c r="AB88" s="85">
        <v>0</v>
      </c>
      <c r="AC88" s="48">
        <v>0</v>
      </c>
      <c r="AD88" s="85">
        <v>0</v>
      </c>
      <c r="AE88" s="48">
        <v>0</v>
      </c>
      <c r="AF88" s="85">
        <v>0</v>
      </c>
      <c r="AG88" s="48">
        <v>0</v>
      </c>
      <c r="AH88" s="85">
        <v>0</v>
      </c>
      <c r="AI88" s="48">
        <v>0</v>
      </c>
      <c r="AJ88" s="85">
        <v>0</v>
      </c>
      <c r="AK88" s="48">
        <v>79.92</v>
      </c>
      <c r="AL88" s="85">
        <v>0</v>
      </c>
      <c r="AM88" s="48">
        <v>1.44</v>
      </c>
    </row>
    <row r="89" spans="1:39" x14ac:dyDescent="0.2">
      <c r="A89" s="575" t="s">
        <v>437</v>
      </c>
      <c r="B89" s="576"/>
      <c r="C89" s="577"/>
      <c r="D89" s="102">
        <v>0</v>
      </c>
      <c r="E89" s="72">
        <v>0</v>
      </c>
      <c r="F89" s="172">
        <v>0</v>
      </c>
      <c r="G89" s="72">
        <v>0</v>
      </c>
      <c r="H89" s="38">
        <v>0</v>
      </c>
      <c r="I89" s="48">
        <v>0</v>
      </c>
      <c r="J89" s="85">
        <v>0</v>
      </c>
      <c r="K89" s="48">
        <v>0</v>
      </c>
      <c r="L89" s="85">
        <v>0</v>
      </c>
      <c r="M89" s="48">
        <v>0</v>
      </c>
      <c r="N89" s="85">
        <v>0</v>
      </c>
      <c r="O89" s="48">
        <v>0</v>
      </c>
      <c r="P89" s="85">
        <v>0</v>
      </c>
      <c r="Q89" s="48">
        <v>0</v>
      </c>
      <c r="R89" s="85">
        <v>0</v>
      </c>
      <c r="S89" s="48">
        <v>0</v>
      </c>
      <c r="T89" s="85">
        <v>0</v>
      </c>
      <c r="U89" s="48">
        <v>0</v>
      </c>
      <c r="V89" s="85">
        <v>0</v>
      </c>
      <c r="W89" s="48">
        <v>0</v>
      </c>
      <c r="X89" s="85">
        <v>0</v>
      </c>
      <c r="Y89" s="48">
        <v>33.5</v>
      </c>
      <c r="Z89" s="85">
        <v>0</v>
      </c>
      <c r="AA89" s="48">
        <v>0</v>
      </c>
      <c r="AB89" s="85">
        <v>0</v>
      </c>
      <c r="AC89" s="48">
        <v>0</v>
      </c>
      <c r="AD89" s="85">
        <v>220.3</v>
      </c>
      <c r="AE89" s="48">
        <v>148.69999999999999</v>
      </c>
      <c r="AF89" s="85">
        <v>46.29</v>
      </c>
      <c r="AG89" s="48">
        <v>483.27</v>
      </c>
      <c r="AH89" s="85">
        <v>0</v>
      </c>
      <c r="AI89" s="48">
        <v>139.63999999999999</v>
      </c>
      <c r="AJ89" s="85">
        <v>0</v>
      </c>
      <c r="AK89" s="48">
        <v>657.01</v>
      </c>
      <c r="AL89" s="85">
        <v>0</v>
      </c>
      <c r="AM89" s="48">
        <v>0</v>
      </c>
    </row>
    <row r="90" spans="1:39" x14ac:dyDescent="0.2">
      <c r="A90" s="575" t="s">
        <v>31</v>
      </c>
      <c r="B90" s="576"/>
      <c r="C90" s="577"/>
      <c r="D90" s="102">
        <v>0</v>
      </c>
      <c r="E90" s="72">
        <v>0</v>
      </c>
      <c r="F90" s="172">
        <v>0</v>
      </c>
      <c r="G90" s="72">
        <v>0</v>
      </c>
      <c r="H90" s="38">
        <v>0</v>
      </c>
      <c r="I90" s="48">
        <v>0</v>
      </c>
      <c r="J90" s="85">
        <v>0</v>
      </c>
      <c r="K90" s="48">
        <v>0</v>
      </c>
      <c r="L90" s="85">
        <v>0</v>
      </c>
      <c r="M90" s="48">
        <v>0</v>
      </c>
      <c r="N90" s="85">
        <v>0</v>
      </c>
      <c r="O90" s="48">
        <v>0</v>
      </c>
      <c r="P90" s="85">
        <v>0</v>
      </c>
      <c r="Q90" s="48">
        <v>0</v>
      </c>
      <c r="R90" s="85">
        <v>0</v>
      </c>
      <c r="S90" s="48">
        <v>0</v>
      </c>
      <c r="T90" s="85">
        <v>0</v>
      </c>
      <c r="U90" s="48">
        <v>0</v>
      </c>
      <c r="V90" s="85">
        <v>0</v>
      </c>
      <c r="W90" s="48">
        <v>0</v>
      </c>
      <c r="X90" s="85">
        <v>0</v>
      </c>
      <c r="Y90" s="48">
        <v>0</v>
      </c>
      <c r="Z90" s="85">
        <v>0</v>
      </c>
      <c r="AA90" s="48">
        <v>0</v>
      </c>
      <c r="AB90" s="85">
        <v>0</v>
      </c>
      <c r="AC90" s="48">
        <v>0</v>
      </c>
      <c r="AD90" s="85">
        <v>0</v>
      </c>
      <c r="AE90" s="48">
        <v>1.4</v>
      </c>
      <c r="AF90" s="85">
        <v>0</v>
      </c>
      <c r="AG90" s="48">
        <v>0</v>
      </c>
      <c r="AH90" s="85">
        <v>0</v>
      </c>
      <c r="AI90" s="48">
        <v>0</v>
      </c>
      <c r="AJ90" s="85">
        <v>0</v>
      </c>
      <c r="AK90" s="48">
        <v>0</v>
      </c>
      <c r="AL90" s="85">
        <v>0</v>
      </c>
      <c r="AM90" s="48">
        <v>0</v>
      </c>
    </row>
    <row r="91" spans="1:39" x14ac:dyDescent="0.2">
      <c r="A91" s="575" t="s">
        <v>438</v>
      </c>
      <c r="B91" s="576"/>
      <c r="C91" s="577"/>
      <c r="D91" s="102">
        <v>0</v>
      </c>
      <c r="E91" s="72">
        <v>0</v>
      </c>
      <c r="F91" s="172">
        <v>0</v>
      </c>
      <c r="G91" s="72">
        <v>0</v>
      </c>
      <c r="H91" s="38">
        <v>2</v>
      </c>
      <c r="I91" s="48">
        <v>0</v>
      </c>
      <c r="J91" s="85">
        <v>0</v>
      </c>
      <c r="K91" s="48">
        <v>0</v>
      </c>
      <c r="L91" s="85">
        <v>0</v>
      </c>
      <c r="M91" s="48">
        <v>0</v>
      </c>
      <c r="N91" s="85">
        <v>0</v>
      </c>
      <c r="O91" s="48">
        <v>0</v>
      </c>
      <c r="P91" s="85">
        <v>0</v>
      </c>
      <c r="Q91" s="48">
        <v>0</v>
      </c>
      <c r="R91" s="263">
        <v>0</v>
      </c>
      <c r="S91" s="42">
        <v>0</v>
      </c>
      <c r="T91" s="263">
        <v>0</v>
      </c>
      <c r="U91" s="42">
        <v>0</v>
      </c>
      <c r="V91" s="263">
        <v>0</v>
      </c>
      <c r="W91" s="42">
        <v>0</v>
      </c>
      <c r="X91" s="263">
        <v>0</v>
      </c>
      <c r="Y91" s="264">
        <v>0</v>
      </c>
      <c r="Z91" s="101">
        <v>0</v>
      </c>
      <c r="AA91" s="48">
        <v>0</v>
      </c>
      <c r="AB91" s="263">
        <v>0</v>
      </c>
      <c r="AC91" s="48">
        <v>0</v>
      </c>
      <c r="AD91" s="263">
        <v>0</v>
      </c>
      <c r="AE91" s="48">
        <v>0</v>
      </c>
      <c r="AF91" s="263">
        <v>0</v>
      </c>
      <c r="AG91" s="48">
        <v>0</v>
      </c>
      <c r="AH91" s="263">
        <v>0</v>
      </c>
      <c r="AI91" s="48">
        <v>0</v>
      </c>
      <c r="AJ91" s="263">
        <v>0</v>
      </c>
      <c r="AK91" s="48">
        <v>0</v>
      </c>
      <c r="AL91" s="263">
        <v>0</v>
      </c>
      <c r="AM91" s="48">
        <v>0</v>
      </c>
    </row>
    <row r="92" spans="1:39" x14ac:dyDescent="0.2">
      <c r="A92" s="578" t="s">
        <v>439</v>
      </c>
      <c r="B92" s="579"/>
      <c r="C92" s="662"/>
      <c r="D92" s="102">
        <v>0</v>
      </c>
      <c r="E92" s="72">
        <v>0</v>
      </c>
      <c r="F92" s="172">
        <v>0</v>
      </c>
      <c r="G92" s="72">
        <v>0</v>
      </c>
      <c r="H92" s="38">
        <v>0</v>
      </c>
      <c r="I92" s="48">
        <v>0</v>
      </c>
      <c r="J92" s="85">
        <v>0</v>
      </c>
      <c r="K92" s="48">
        <v>0</v>
      </c>
      <c r="L92" s="85">
        <v>0</v>
      </c>
      <c r="M92" s="48">
        <v>0</v>
      </c>
      <c r="N92" s="85">
        <v>0</v>
      </c>
      <c r="O92" s="48">
        <v>0</v>
      </c>
      <c r="P92" s="85">
        <v>0</v>
      </c>
      <c r="Q92" s="48">
        <v>0</v>
      </c>
      <c r="R92" s="263">
        <v>0</v>
      </c>
      <c r="S92" s="42">
        <v>0</v>
      </c>
      <c r="T92" s="263">
        <v>0</v>
      </c>
      <c r="U92" s="42">
        <v>0</v>
      </c>
      <c r="V92" s="263">
        <v>0</v>
      </c>
      <c r="W92" s="42">
        <v>0</v>
      </c>
      <c r="X92" s="263">
        <v>0</v>
      </c>
      <c r="Y92" s="264">
        <v>14.6</v>
      </c>
      <c r="Z92" s="101">
        <v>0</v>
      </c>
      <c r="AA92" s="48">
        <v>0</v>
      </c>
      <c r="AB92" s="263">
        <v>0</v>
      </c>
      <c r="AC92" s="48">
        <v>0</v>
      </c>
      <c r="AD92" s="263">
        <v>0</v>
      </c>
      <c r="AE92" s="48">
        <v>0</v>
      </c>
      <c r="AF92" s="263">
        <v>0</v>
      </c>
      <c r="AG92" s="48">
        <v>0</v>
      </c>
      <c r="AH92" s="263">
        <v>0</v>
      </c>
      <c r="AI92" s="48">
        <v>0</v>
      </c>
      <c r="AJ92" s="263">
        <v>0</v>
      </c>
      <c r="AK92" s="48">
        <v>0</v>
      </c>
      <c r="AL92" s="263">
        <v>0</v>
      </c>
      <c r="AM92" s="48">
        <v>0</v>
      </c>
    </row>
    <row r="93" spans="1:39" x14ac:dyDescent="0.2">
      <c r="A93" s="578" t="s">
        <v>798</v>
      </c>
      <c r="B93" s="579"/>
      <c r="C93" s="662"/>
      <c r="D93" s="102">
        <v>0</v>
      </c>
      <c r="E93" s="72">
        <v>0</v>
      </c>
      <c r="F93" s="172">
        <v>0</v>
      </c>
      <c r="G93" s="72">
        <v>0</v>
      </c>
      <c r="H93" s="38">
        <v>0</v>
      </c>
      <c r="I93" s="48">
        <v>0</v>
      </c>
      <c r="J93" s="85">
        <v>0</v>
      </c>
      <c r="K93" s="48">
        <v>0</v>
      </c>
      <c r="L93" s="85">
        <v>0</v>
      </c>
      <c r="M93" s="48">
        <v>0</v>
      </c>
      <c r="N93" s="85">
        <v>0</v>
      </c>
      <c r="O93" s="48">
        <v>0</v>
      </c>
      <c r="P93" s="85">
        <v>0</v>
      </c>
      <c r="Q93" s="48">
        <v>0</v>
      </c>
      <c r="R93" s="263">
        <v>0</v>
      </c>
      <c r="S93" s="42">
        <v>0</v>
      </c>
      <c r="T93" s="263">
        <v>0</v>
      </c>
      <c r="U93" s="42">
        <v>0</v>
      </c>
      <c r="V93" s="263">
        <v>0</v>
      </c>
      <c r="W93" s="42">
        <v>0</v>
      </c>
      <c r="X93" s="263">
        <v>0</v>
      </c>
      <c r="Y93" s="264">
        <v>0</v>
      </c>
      <c r="Z93" s="101">
        <v>0</v>
      </c>
      <c r="AA93" s="48">
        <v>1.4</v>
      </c>
      <c r="AB93" s="263">
        <v>0</v>
      </c>
      <c r="AC93" s="48">
        <v>0</v>
      </c>
      <c r="AD93" s="263">
        <v>0</v>
      </c>
      <c r="AE93" s="48">
        <v>0</v>
      </c>
      <c r="AF93" s="263">
        <v>0</v>
      </c>
      <c r="AG93" s="48">
        <v>0</v>
      </c>
      <c r="AH93" s="263">
        <v>0</v>
      </c>
      <c r="AI93" s="48">
        <v>0</v>
      </c>
      <c r="AJ93" s="263">
        <v>0</v>
      </c>
      <c r="AK93" s="48">
        <v>0</v>
      </c>
      <c r="AL93" s="263">
        <v>0</v>
      </c>
      <c r="AM93" s="48">
        <v>0</v>
      </c>
    </row>
    <row r="94" spans="1:39" x14ac:dyDescent="0.2">
      <c r="A94" s="578" t="s">
        <v>799</v>
      </c>
      <c r="B94" s="579"/>
      <c r="C94" s="662"/>
      <c r="D94" s="102">
        <v>0</v>
      </c>
      <c r="E94" s="72">
        <v>0</v>
      </c>
      <c r="F94" s="172">
        <v>0</v>
      </c>
      <c r="G94" s="72">
        <v>0</v>
      </c>
      <c r="H94" s="38">
        <v>0</v>
      </c>
      <c r="I94" s="48">
        <v>0</v>
      </c>
      <c r="J94" s="85">
        <v>5.3</v>
      </c>
      <c r="K94" s="48">
        <v>0</v>
      </c>
      <c r="L94" s="85">
        <v>0</v>
      </c>
      <c r="M94" s="48">
        <v>0</v>
      </c>
      <c r="N94" s="85">
        <v>0</v>
      </c>
      <c r="O94" s="48">
        <v>0</v>
      </c>
      <c r="P94" s="85">
        <v>0</v>
      </c>
      <c r="Q94" s="48">
        <v>0</v>
      </c>
      <c r="R94" s="263">
        <v>0</v>
      </c>
      <c r="S94" s="42">
        <v>0</v>
      </c>
      <c r="T94" s="263">
        <v>0</v>
      </c>
      <c r="U94" s="42">
        <v>0</v>
      </c>
      <c r="V94" s="263">
        <v>0</v>
      </c>
      <c r="W94" s="42">
        <v>0</v>
      </c>
      <c r="X94" s="263">
        <v>0</v>
      </c>
      <c r="Y94" s="264">
        <v>0</v>
      </c>
      <c r="Z94" s="101">
        <v>0</v>
      </c>
      <c r="AA94" s="48">
        <v>0</v>
      </c>
      <c r="AB94" s="263">
        <v>0</v>
      </c>
      <c r="AC94" s="48">
        <v>0</v>
      </c>
      <c r="AD94" s="263">
        <v>0</v>
      </c>
      <c r="AE94" s="48">
        <v>0</v>
      </c>
      <c r="AF94" s="263">
        <v>0</v>
      </c>
      <c r="AG94" s="48">
        <v>0</v>
      </c>
      <c r="AH94" s="263">
        <v>0</v>
      </c>
      <c r="AI94" s="48">
        <v>0</v>
      </c>
      <c r="AJ94" s="263">
        <v>0</v>
      </c>
      <c r="AK94" s="48">
        <v>0</v>
      </c>
      <c r="AL94" s="263">
        <v>0</v>
      </c>
      <c r="AM94" s="48">
        <v>0</v>
      </c>
    </row>
    <row r="95" spans="1:39" x14ac:dyDescent="0.2">
      <c r="A95" s="575" t="s">
        <v>167</v>
      </c>
      <c r="B95" s="576"/>
      <c r="C95" s="577"/>
      <c r="D95" s="102">
        <v>0</v>
      </c>
      <c r="E95" s="72">
        <v>0</v>
      </c>
      <c r="F95" s="172">
        <v>0</v>
      </c>
      <c r="G95" s="72">
        <v>0</v>
      </c>
      <c r="H95" s="102">
        <v>0</v>
      </c>
      <c r="I95" s="72">
        <v>0</v>
      </c>
      <c r="J95" s="263">
        <v>7.2</v>
      </c>
      <c r="K95" s="264">
        <v>0</v>
      </c>
      <c r="L95" s="263">
        <v>0</v>
      </c>
      <c r="M95" s="264">
        <v>0</v>
      </c>
      <c r="N95" s="263">
        <v>0</v>
      </c>
      <c r="O95" s="48">
        <v>0</v>
      </c>
      <c r="P95" s="263">
        <v>0</v>
      </c>
      <c r="Q95" s="264">
        <v>0</v>
      </c>
      <c r="R95" s="263">
        <v>0</v>
      </c>
      <c r="S95" s="42">
        <v>0</v>
      </c>
      <c r="T95" s="263">
        <v>0</v>
      </c>
      <c r="U95" s="42">
        <v>0</v>
      </c>
      <c r="V95" s="263">
        <v>0</v>
      </c>
      <c r="W95" s="42">
        <v>0</v>
      </c>
      <c r="X95" s="263">
        <v>0</v>
      </c>
      <c r="Y95" s="264">
        <v>0</v>
      </c>
      <c r="Z95" s="101">
        <v>0</v>
      </c>
      <c r="AA95" s="42">
        <v>0</v>
      </c>
      <c r="AB95" s="263">
        <v>0</v>
      </c>
      <c r="AC95" s="42">
        <v>0</v>
      </c>
      <c r="AD95" s="263">
        <v>0</v>
      </c>
      <c r="AE95" s="42">
        <v>0</v>
      </c>
      <c r="AF95" s="263">
        <v>0</v>
      </c>
      <c r="AG95" s="42">
        <v>0</v>
      </c>
      <c r="AH95" s="263">
        <v>0</v>
      </c>
      <c r="AI95" s="42">
        <v>0</v>
      </c>
      <c r="AJ95" s="263">
        <v>0</v>
      </c>
      <c r="AK95" s="42">
        <v>0</v>
      </c>
      <c r="AL95" s="263">
        <v>0</v>
      </c>
      <c r="AM95" s="42">
        <v>0</v>
      </c>
    </row>
    <row r="96" spans="1:39" x14ac:dyDescent="0.2">
      <c r="A96" s="575" t="s">
        <v>301</v>
      </c>
      <c r="B96" s="576"/>
      <c r="C96" s="577"/>
      <c r="D96" s="102">
        <v>0</v>
      </c>
      <c r="E96" s="72">
        <v>0</v>
      </c>
      <c r="F96" s="172">
        <v>0</v>
      </c>
      <c r="G96" s="72">
        <v>0</v>
      </c>
      <c r="H96" s="38">
        <v>0</v>
      </c>
      <c r="I96" s="48">
        <v>0</v>
      </c>
      <c r="J96" s="85">
        <v>0</v>
      </c>
      <c r="K96" s="48">
        <v>0</v>
      </c>
      <c r="L96" s="85">
        <v>0</v>
      </c>
      <c r="M96" s="48">
        <v>0</v>
      </c>
      <c r="N96" s="85">
        <v>0</v>
      </c>
      <c r="O96" s="48">
        <v>0</v>
      </c>
      <c r="P96" s="85">
        <v>0</v>
      </c>
      <c r="Q96" s="48">
        <v>0</v>
      </c>
      <c r="R96" s="85">
        <v>0</v>
      </c>
      <c r="S96" s="48">
        <v>0</v>
      </c>
      <c r="T96" s="85">
        <v>0</v>
      </c>
      <c r="U96" s="48">
        <v>0</v>
      </c>
      <c r="V96" s="85">
        <v>0</v>
      </c>
      <c r="W96" s="48">
        <v>0</v>
      </c>
      <c r="X96" s="85">
        <v>0</v>
      </c>
      <c r="Y96" s="48">
        <v>0</v>
      </c>
      <c r="Z96" s="85">
        <v>0</v>
      </c>
      <c r="AA96" s="48">
        <v>0</v>
      </c>
      <c r="AB96" s="85">
        <v>0</v>
      </c>
      <c r="AC96" s="48">
        <v>13.6</v>
      </c>
      <c r="AD96" s="85">
        <v>0</v>
      </c>
      <c r="AE96" s="48">
        <v>0</v>
      </c>
      <c r="AF96" s="85">
        <v>0</v>
      </c>
      <c r="AG96" s="48">
        <v>0</v>
      </c>
      <c r="AH96" s="85">
        <v>0</v>
      </c>
      <c r="AI96" s="48">
        <v>0</v>
      </c>
      <c r="AJ96" s="85">
        <v>0</v>
      </c>
      <c r="AK96" s="48">
        <v>99.9</v>
      </c>
      <c r="AL96" s="85">
        <v>0</v>
      </c>
      <c r="AM96" s="48">
        <v>0</v>
      </c>
    </row>
    <row r="97" spans="1:39" x14ac:dyDescent="0.2">
      <c r="A97" s="575" t="s">
        <v>302</v>
      </c>
      <c r="B97" s="576"/>
      <c r="C97" s="577"/>
      <c r="D97" s="102">
        <v>6796.9</v>
      </c>
      <c r="E97" s="72">
        <v>5641</v>
      </c>
      <c r="F97" s="172">
        <v>8781</v>
      </c>
      <c r="G97" s="72">
        <v>9781.9</v>
      </c>
      <c r="H97" s="38">
        <v>5708.91</v>
      </c>
      <c r="I97" s="48">
        <v>10620.87</v>
      </c>
      <c r="J97" s="85">
        <v>6883.91</v>
      </c>
      <c r="K97" s="48">
        <v>9886.3700000000008</v>
      </c>
      <c r="L97" s="85">
        <v>7358.21</v>
      </c>
      <c r="M97" s="48">
        <v>4365.7700000000004</v>
      </c>
      <c r="N97" s="85">
        <v>10142.77</v>
      </c>
      <c r="O97" s="48">
        <v>9372.27</v>
      </c>
      <c r="P97" s="85">
        <v>6342.39</v>
      </c>
      <c r="Q97" s="48">
        <v>12689.2</v>
      </c>
      <c r="R97" s="85">
        <v>9274.59</v>
      </c>
      <c r="S97" s="48">
        <v>5789.44</v>
      </c>
      <c r="T97" s="85">
        <v>10874.12</v>
      </c>
      <c r="U97" s="48">
        <v>4504.18</v>
      </c>
      <c r="V97" s="85">
        <v>9170.25</v>
      </c>
      <c r="W97" s="48">
        <v>12816.73</v>
      </c>
      <c r="X97" s="85">
        <v>7498.59</v>
      </c>
      <c r="Y97" s="48">
        <v>12708.91</v>
      </c>
      <c r="Z97" s="85">
        <v>6535.7</v>
      </c>
      <c r="AA97" s="48">
        <v>8726.4</v>
      </c>
      <c r="AB97" s="85">
        <v>2806.08</v>
      </c>
      <c r="AC97" s="48">
        <v>12183.34</v>
      </c>
      <c r="AD97" s="85">
        <v>4053.8</v>
      </c>
      <c r="AE97" s="48">
        <v>9287.2999999999993</v>
      </c>
      <c r="AF97" s="85">
        <v>2803.67</v>
      </c>
      <c r="AG97" s="48">
        <v>12721.47</v>
      </c>
      <c r="AH97" s="85">
        <v>1125.49</v>
      </c>
      <c r="AI97" s="48">
        <v>14454.53</v>
      </c>
      <c r="AJ97" s="85">
        <v>433.29</v>
      </c>
      <c r="AK97" s="48">
        <v>13566.45</v>
      </c>
      <c r="AL97" s="85">
        <v>397.92</v>
      </c>
      <c r="AM97" s="48">
        <v>13661.28</v>
      </c>
    </row>
    <row r="98" spans="1:39" x14ac:dyDescent="0.2">
      <c r="A98" s="575" t="s">
        <v>37</v>
      </c>
      <c r="B98" s="576"/>
      <c r="C98" s="577"/>
      <c r="D98" s="102">
        <v>152</v>
      </c>
      <c r="E98" s="72">
        <v>0</v>
      </c>
      <c r="F98" s="172">
        <v>13</v>
      </c>
      <c r="G98" s="72">
        <v>0</v>
      </c>
      <c r="H98" s="102">
        <v>0</v>
      </c>
      <c r="I98" s="72">
        <v>0</v>
      </c>
      <c r="J98" s="85">
        <v>0</v>
      </c>
      <c r="K98" s="264">
        <v>0</v>
      </c>
      <c r="L98" s="263">
        <v>0</v>
      </c>
      <c r="M98" s="48">
        <v>0</v>
      </c>
      <c r="N98" s="85">
        <v>0</v>
      </c>
      <c r="O98" s="48">
        <v>0</v>
      </c>
      <c r="P98" s="85">
        <v>0</v>
      </c>
      <c r="Q98" s="48">
        <v>0</v>
      </c>
      <c r="R98" s="263">
        <v>0</v>
      </c>
      <c r="S98" s="42">
        <v>0</v>
      </c>
      <c r="T98" s="263">
        <v>0</v>
      </c>
      <c r="U98" s="42">
        <v>0</v>
      </c>
      <c r="V98" s="263">
        <v>0</v>
      </c>
      <c r="W98" s="42">
        <v>0</v>
      </c>
      <c r="X98" s="263">
        <v>0</v>
      </c>
      <c r="Y98" s="264">
        <v>0</v>
      </c>
      <c r="Z98" s="101">
        <v>0</v>
      </c>
      <c r="AA98" s="48">
        <v>1.8</v>
      </c>
      <c r="AB98" s="263">
        <v>0</v>
      </c>
      <c r="AC98" s="48">
        <v>0</v>
      </c>
      <c r="AD98" s="263">
        <v>14.4</v>
      </c>
      <c r="AE98" s="48">
        <v>0</v>
      </c>
      <c r="AF98" s="263">
        <v>0</v>
      </c>
      <c r="AG98" s="48">
        <v>0</v>
      </c>
      <c r="AH98" s="263">
        <v>0</v>
      </c>
      <c r="AI98" s="48">
        <v>0</v>
      </c>
      <c r="AJ98" s="263">
        <v>0</v>
      </c>
      <c r="AK98" s="48">
        <v>53.17</v>
      </c>
      <c r="AL98" s="263">
        <v>0</v>
      </c>
      <c r="AM98" s="48">
        <v>0</v>
      </c>
    </row>
    <row r="99" spans="1:39" x14ac:dyDescent="0.2">
      <c r="A99" s="575" t="s">
        <v>442</v>
      </c>
      <c r="B99" s="576"/>
      <c r="C99" s="577"/>
      <c r="D99" s="102">
        <v>0</v>
      </c>
      <c r="E99" s="72">
        <v>0</v>
      </c>
      <c r="F99" s="172">
        <v>3</v>
      </c>
      <c r="G99" s="72">
        <v>4.8</v>
      </c>
      <c r="H99" s="102">
        <v>0</v>
      </c>
      <c r="I99" s="72">
        <v>0</v>
      </c>
      <c r="J99" s="85">
        <v>0</v>
      </c>
      <c r="K99" s="264">
        <v>0</v>
      </c>
      <c r="L99" s="263">
        <v>0</v>
      </c>
      <c r="M99" s="48">
        <v>0</v>
      </c>
      <c r="N99" s="85">
        <v>25</v>
      </c>
      <c r="O99" s="48">
        <v>0</v>
      </c>
      <c r="P99" s="85">
        <v>0</v>
      </c>
      <c r="Q99" s="48">
        <v>0</v>
      </c>
      <c r="R99" s="263">
        <v>0</v>
      </c>
      <c r="S99" s="42">
        <v>0</v>
      </c>
      <c r="T99" s="263">
        <v>0</v>
      </c>
      <c r="U99" s="42">
        <v>0</v>
      </c>
      <c r="V99" s="263">
        <v>0</v>
      </c>
      <c r="W99" s="42">
        <v>0</v>
      </c>
      <c r="X99" s="263">
        <v>0</v>
      </c>
      <c r="Y99" s="264">
        <v>0</v>
      </c>
      <c r="Z99" s="101">
        <v>0</v>
      </c>
      <c r="AA99" s="48">
        <v>0</v>
      </c>
      <c r="AB99" s="263">
        <v>0</v>
      </c>
      <c r="AC99" s="48">
        <v>0</v>
      </c>
      <c r="AD99" s="263">
        <v>0</v>
      </c>
      <c r="AE99" s="48">
        <v>0</v>
      </c>
      <c r="AF99" s="263">
        <v>0</v>
      </c>
      <c r="AG99" s="48">
        <v>0</v>
      </c>
      <c r="AH99" s="263">
        <v>0</v>
      </c>
      <c r="AI99" s="48">
        <v>0</v>
      </c>
      <c r="AJ99" s="263">
        <v>0</v>
      </c>
      <c r="AK99" s="48">
        <v>0</v>
      </c>
      <c r="AL99" s="263">
        <v>0</v>
      </c>
      <c r="AM99" s="48">
        <v>0</v>
      </c>
    </row>
    <row r="100" spans="1:39" x14ac:dyDescent="0.2">
      <c r="A100" s="575" t="s">
        <v>774</v>
      </c>
      <c r="B100" s="576"/>
      <c r="C100" s="577"/>
      <c r="D100" s="102">
        <v>0</v>
      </c>
      <c r="E100" s="72">
        <v>0</v>
      </c>
      <c r="F100" s="172">
        <v>0</v>
      </c>
      <c r="G100" s="72">
        <v>0</v>
      </c>
      <c r="H100" s="102">
        <v>0</v>
      </c>
      <c r="I100" s="72">
        <v>0</v>
      </c>
      <c r="J100" s="263">
        <v>0</v>
      </c>
      <c r="K100" s="264">
        <v>0</v>
      </c>
      <c r="L100" s="263">
        <v>0</v>
      </c>
      <c r="M100" s="264">
        <v>0</v>
      </c>
      <c r="N100" s="263">
        <v>0</v>
      </c>
      <c r="O100" s="48">
        <v>0</v>
      </c>
      <c r="P100" s="263">
        <v>0</v>
      </c>
      <c r="Q100" s="264">
        <v>0</v>
      </c>
      <c r="R100" s="263">
        <v>0</v>
      </c>
      <c r="S100" s="42">
        <v>0</v>
      </c>
      <c r="T100" s="263">
        <v>0</v>
      </c>
      <c r="U100" s="42">
        <v>0</v>
      </c>
      <c r="V100" s="263">
        <v>0</v>
      </c>
      <c r="W100" s="42">
        <v>0</v>
      </c>
      <c r="X100" s="263">
        <v>0</v>
      </c>
      <c r="Y100" s="264">
        <v>27</v>
      </c>
      <c r="Z100" s="101">
        <v>9</v>
      </c>
      <c r="AA100" s="42">
        <v>0</v>
      </c>
      <c r="AB100" s="263">
        <v>0</v>
      </c>
      <c r="AC100" s="42">
        <v>0</v>
      </c>
      <c r="AD100" s="263">
        <v>0</v>
      </c>
      <c r="AE100" s="42">
        <v>0</v>
      </c>
      <c r="AF100" s="263">
        <v>5.07</v>
      </c>
      <c r="AG100" s="42">
        <v>4.72</v>
      </c>
      <c r="AH100" s="263">
        <v>0</v>
      </c>
      <c r="AI100" s="42">
        <v>0.6</v>
      </c>
      <c r="AJ100" s="263">
        <v>0.8</v>
      </c>
      <c r="AK100" s="42">
        <v>0</v>
      </c>
      <c r="AL100" s="263">
        <v>0</v>
      </c>
      <c r="AM100" s="42">
        <v>0</v>
      </c>
    </row>
    <row r="101" spans="1:39" x14ac:dyDescent="0.2">
      <c r="A101" s="578" t="s">
        <v>763</v>
      </c>
      <c r="B101" s="579"/>
      <c r="C101" s="662"/>
      <c r="D101" s="102">
        <v>0</v>
      </c>
      <c r="E101" s="72">
        <v>0</v>
      </c>
      <c r="F101" s="172">
        <v>0</v>
      </c>
      <c r="G101" s="72">
        <v>0</v>
      </c>
      <c r="H101" s="102">
        <v>0</v>
      </c>
      <c r="I101" s="72">
        <v>0</v>
      </c>
      <c r="J101" s="263">
        <v>1</v>
      </c>
      <c r="K101" s="264">
        <v>0</v>
      </c>
      <c r="L101" s="263">
        <v>0</v>
      </c>
      <c r="M101" s="264">
        <v>0</v>
      </c>
      <c r="N101" s="263">
        <v>0</v>
      </c>
      <c r="O101" s="48">
        <v>0</v>
      </c>
      <c r="P101" s="263">
        <v>0</v>
      </c>
      <c r="Q101" s="264">
        <v>0</v>
      </c>
      <c r="R101" s="263">
        <v>0</v>
      </c>
      <c r="S101" s="42">
        <v>0</v>
      </c>
      <c r="T101" s="263">
        <v>0</v>
      </c>
      <c r="U101" s="42">
        <v>0</v>
      </c>
      <c r="V101" s="263">
        <v>0</v>
      </c>
      <c r="W101" s="42">
        <v>0</v>
      </c>
      <c r="X101" s="263">
        <v>0</v>
      </c>
      <c r="Y101" s="264">
        <v>0</v>
      </c>
      <c r="Z101" s="101">
        <v>0</v>
      </c>
      <c r="AA101" s="42">
        <v>0</v>
      </c>
      <c r="AB101" s="263">
        <v>0</v>
      </c>
      <c r="AC101" s="42">
        <v>0</v>
      </c>
      <c r="AD101" s="263">
        <v>0</v>
      </c>
      <c r="AE101" s="42">
        <v>0</v>
      </c>
      <c r="AF101" s="263">
        <v>0</v>
      </c>
      <c r="AG101" s="42">
        <v>0</v>
      </c>
      <c r="AH101" s="263">
        <v>0</v>
      </c>
      <c r="AI101" s="42">
        <v>0</v>
      </c>
      <c r="AJ101" s="263">
        <v>0</v>
      </c>
      <c r="AK101" s="42">
        <v>0</v>
      </c>
      <c r="AL101" s="263">
        <v>0</v>
      </c>
      <c r="AM101" s="42">
        <v>0</v>
      </c>
    </row>
    <row r="102" spans="1:39" ht="13.5" thickBot="1" x14ac:dyDescent="0.25">
      <c r="A102" s="730" t="s">
        <v>43</v>
      </c>
      <c r="B102" s="731"/>
      <c r="C102" s="732"/>
      <c r="D102" s="218">
        <v>0</v>
      </c>
      <c r="E102" s="219">
        <v>0</v>
      </c>
      <c r="F102" s="275">
        <v>0</v>
      </c>
      <c r="G102" s="219">
        <v>0</v>
      </c>
      <c r="H102" s="276">
        <v>0</v>
      </c>
      <c r="I102" s="277">
        <v>0</v>
      </c>
      <c r="J102" s="278">
        <v>7.9</v>
      </c>
      <c r="K102" s="255">
        <v>0</v>
      </c>
      <c r="L102" s="278">
        <v>0</v>
      </c>
      <c r="M102" s="255">
        <v>1</v>
      </c>
      <c r="N102" s="279">
        <v>256.8</v>
      </c>
      <c r="O102" s="280">
        <v>0</v>
      </c>
      <c r="P102" s="279">
        <v>2679.3</v>
      </c>
      <c r="Q102" s="277">
        <v>48.2</v>
      </c>
      <c r="R102" s="278">
        <v>0</v>
      </c>
      <c r="S102" s="277">
        <v>2319</v>
      </c>
      <c r="T102" s="279">
        <v>889.7</v>
      </c>
      <c r="U102" s="188">
        <v>0</v>
      </c>
      <c r="V102" s="279">
        <v>1403.7</v>
      </c>
      <c r="W102" s="277">
        <v>537</v>
      </c>
      <c r="X102" s="278">
        <v>0</v>
      </c>
      <c r="Y102" s="188">
        <v>289</v>
      </c>
      <c r="Z102" s="281">
        <v>0</v>
      </c>
      <c r="AA102" s="282">
        <v>0</v>
      </c>
      <c r="AB102" s="278">
        <v>0</v>
      </c>
      <c r="AC102" s="282">
        <v>0</v>
      </c>
      <c r="AD102" s="278">
        <v>0</v>
      </c>
      <c r="AE102" s="282">
        <v>3719.9</v>
      </c>
      <c r="AF102" s="278">
        <v>0</v>
      </c>
      <c r="AG102" s="282">
        <v>942.76</v>
      </c>
      <c r="AH102" s="278">
        <v>0</v>
      </c>
      <c r="AI102" s="282"/>
      <c r="AJ102" s="278">
        <v>0</v>
      </c>
      <c r="AK102" s="282">
        <v>0</v>
      </c>
      <c r="AL102" s="278">
        <v>0</v>
      </c>
      <c r="AM102" s="282">
        <v>4.3099999999999996</v>
      </c>
    </row>
    <row r="103" spans="1:39" ht="13.5" thickBot="1" x14ac:dyDescent="0.25">
      <c r="A103" s="643" t="s">
        <v>44</v>
      </c>
      <c r="B103" s="644"/>
      <c r="C103" s="645"/>
      <c r="D103" s="191">
        <v>7255</v>
      </c>
      <c r="E103" s="225">
        <v>5773.4</v>
      </c>
      <c r="F103" s="191">
        <v>8893.6</v>
      </c>
      <c r="G103" s="225">
        <v>9819.2999999999993</v>
      </c>
      <c r="H103" s="191">
        <v>5958.21</v>
      </c>
      <c r="I103" s="225">
        <v>11006.17</v>
      </c>
      <c r="J103" s="191">
        <v>7473.71</v>
      </c>
      <c r="K103" s="225">
        <v>10799.17</v>
      </c>
      <c r="L103" s="191">
        <v>8473.2099999999991</v>
      </c>
      <c r="M103" s="225">
        <v>5197.38</v>
      </c>
      <c r="N103" s="191">
        <v>13501.47</v>
      </c>
      <c r="O103" s="225">
        <v>10192.77</v>
      </c>
      <c r="P103" s="191">
        <v>11630.39</v>
      </c>
      <c r="Q103" s="225">
        <v>13120.1</v>
      </c>
      <c r="R103" s="191">
        <v>15621.89</v>
      </c>
      <c r="S103" s="225">
        <v>8212.24</v>
      </c>
      <c r="T103" s="191">
        <v>14846.62</v>
      </c>
      <c r="U103" s="225">
        <v>5468.68</v>
      </c>
      <c r="V103" s="191">
        <v>12328.95</v>
      </c>
      <c r="W103" s="225">
        <v>14637.03</v>
      </c>
      <c r="X103" s="191">
        <v>9038.39</v>
      </c>
      <c r="Y103" s="225">
        <v>14338.81</v>
      </c>
      <c r="Z103" s="191">
        <v>7245.7</v>
      </c>
      <c r="AA103" s="225">
        <v>10360.94</v>
      </c>
      <c r="AB103" s="191">
        <v>3171.28</v>
      </c>
      <c r="AC103" s="225">
        <v>13952.74</v>
      </c>
      <c r="AD103" s="191">
        <v>4943.8999999999996</v>
      </c>
      <c r="AE103" s="225">
        <v>13717</v>
      </c>
      <c r="AF103" s="191">
        <v>3256</v>
      </c>
      <c r="AG103" s="225">
        <v>16192.52</v>
      </c>
      <c r="AH103" s="191">
        <v>1355.58</v>
      </c>
      <c r="AI103" s="225">
        <v>16799.88</v>
      </c>
      <c r="AJ103" s="191">
        <v>601.28</v>
      </c>
      <c r="AK103" s="225">
        <v>16951.55</v>
      </c>
      <c r="AL103" s="191">
        <v>672.22</v>
      </c>
      <c r="AM103" s="225">
        <v>14495.36</v>
      </c>
    </row>
    <row r="104" spans="1:39" ht="13.5" thickBot="1" x14ac:dyDescent="0.25">
      <c r="A104" s="748"/>
      <c r="B104" s="749"/>
      <c r="C104" s="750"/>
      <c r="D104" s="844">
        <v>13028.4</v>
      </c>
      <c r="E104" s="840"/>
      <c r="F104" s="839">
        <v>18712.900000000001</v>
      </c>
      <c r="G104" s="840"/>
      <c r="H104" s="844">
        <v>16964.38</v>
      </c>
      <c r="I104" s="840"/>
      <c r="J104" s="839">
        <v>18272.88</v>
      </c>
      <c r="K104" s="840"/>
      <c r="L104" s="839">
        <v>13670.59</v>
      </c>
      <c r="M104" s="840"/>
      <c r="N104" s="839">
        <v>23694.240000000002</v>
      </c>
      <c r="O104" s="840"/>
      <c r="P104" s="839">
        <v>24750.49</v>
      </c>
      <c r="Q104" s="840"/>
      <c r="R104" s="839">
        <v>23834.13</v>
      </c>
      <c r="S104" s="840"/>
      <c r="T104" s="839">
        <v>20315.3</v>
      </c>
      <c r="U104" s="840"/>
      <c r="V104" s="839">
        <v>26965.98</v>
      </c>
      <c r="W104" s="840"/>
      <c r="X104" s="839">
        <v>23377.200000000001</v>
      </c>
      <c r="Y104" s="840"/>
      <c r="Z104" s="839">
        <v>17606.64</v>
      </c>
      <c r="AA104" s="840"/>
      <c r="AB104" s="839">
        <v>17124.02</v>
      </c>
      <c r="AC104" s="840"/>
      <c r="AD104" s="839">
        <v>18660.900000000001</v>
      </c>
      <c r="AE104" s="840"/>
      <c r="AF104" s="839">
        <v>19448.52</v>
      </c>
      <c r="AG104" s="840"/>
      <c r="AH104" s="839">
        <v>18155.46</v>
      </c>
      <c r="AI104" s="840"/>
      <c r="AJ104" s="839">
        <v>17552.830000000002</v>
      </c>
      <c r="AK104" s="840"/>
      <c r="AL104" s="839">
        <v>15167.58</v>
      </c>
      <c r="AM104" s="840"/>
    </row>
    <row r="105" spans="1:39" x14ac:dyDescent="0.2">
      <c r="A105" s="50" t="s">
        <v>8</v>
      </c>
      <c r="B105" s="51" t="s">
        <v>236</v>
      </c>
      <c r="C105" s="66"/>
      <c r="D105" s="106" t="s">
        <v>64</v>
      </c>
      <c r="E105" s="51" t="s">
        <v>83</v>
      </c>
      <c r="F105" s="106" t="s">
        <v>65</v>
      </c>
      <c r="G105" s="51" t="s">
        <v>84</v>
      </c>
      <c r="I105" s="51" t="s">
        <v>768</v>
      </c>
      <c r="AA105" s="4"/>
      <c r="AB105" s="4"/>
    </row>
    <row r="106" spans="1:39" ht="13.5" thickBot="1" x14ac:dyDescent="0.25">
      <c r="A106" s="19"/>
      <c r="B106" s="19"/>
      <c r="C106" s="19"/>
      <c r="D106" s="20"/>
      <c r="E106" s="20"/>
      <c r="F106" s="20"/>
      <c r="G106" s="20"/>
      <c r="H106" s="20"/>
      <c r="I106" s="20"/>
      <c r="J106" s="21"/>
      <c r="K106" s="21"/>
      <c r="L106" s="21"/>
      <c r="M106" s="21"/>
      <c r="N106" s="21"/>
      <c r="O106" s="21"/>
      <c r="P106" s="21"/>
      <c r="Q106" s="21"/>
      <c r="R106" s="21"/>
      <c r="S106" s="21"/>
      <c r="T106" s="21"/>
      <c r="U106" s="21"/>
      <c r="V106" s="21"/>
      <c r="W106" s="21"/>
    </row>
    <row r="107" spans="1:39" ht="13.5" thickBot="1" x14ac:dyDescent="0.25">
      <c r="A107" s="640" t="s">
        <v>45</v>
      </c>
      <c r="B107" s="641"/>
      <c r="C107" s="641"/>
      <c r="D107" s="641" t="s">
        <v>46</v>
      </c>
      <c r="E107" s="642"/>
      <c r="F107" s="20"/>
      <c r="G107" s="20"/>
      <c r="H107" s="20"/>
      <c r="I107" s="20"/>
      <c r="J107" s="21"/>
      <c r="K107" s="21"/>
      <c r="L107" s="21"/>
      <c r="M107" s="21"/>
      <c r="N107" s="21"/>
      <c r="O107" s="21"/>
      <c r="P107" s="21"/>
      <c r="Q107" s="21"/>
      <c r="R107" s="21"/>
      <c r="S107" s="21"/>
      <c r="T107" s="21"/>
      <c r="U107" s="21"/>
      <c r="V107" s="21"/>
      <c r="W107" s="21"/>
    </row>
    <row r="108" spans="1:39" x14ac:dyDescent="0.2">
      <c r="A108" s="592" t="s">
        <v>106</v>
      </c>
      <c r="B108" s="593"/>
      <c r="C108" s="593"/>
      <c r="D108" s="829" t="s">
        <v>443</v>
      </c>
      <c r="E108" s="830"/>
      <c r="F108" s="20"/>
      <c r="G108" s="20"/>
      <c r="H108" s="20"/>
      <c r="I108" s="20"/>
      <c r="J108" s="21"/>
      <c r="K108" s="21"/>
      <c r="L108" s="21"/>
      <c r="M108" s="21"/>
      <c r="N108" s="21"/>
      <c r="O108" s="21"/>
      <c r="P108" s="21"/>
      <c r="Q108" s="21"/>
      <c r="R108" s="21"/>
      <c r="S108" s="21"/>
      <c r="T108" s="21"/>
      <c r="U108" s="21"/>
      <c r="V108" s="21"/>
      <c r="W108" s="21"/>
    </row>
    <row r="109" spans="1:39" x14ac:dyDescent="0.2">
      <c r="A109" s="575" t="s">
        <v>25</v>
      </c>
      <c r="B109" s="576"/>
      <c r="C109" s="576"/>
      <c r="D109" s="819" t="s">
        <v>48</v>
      </c>
      <c r="E109" s="820"/>
      <c r="F109" s="20"/>
      <c r="G109" s="20"/>
      <c r="H109" s="20"/>
      <c r="I109" s="20"/>
      <c r="J109" s="21"/>
      <c r="K109" s="21"/>
      <c r="L109" s="21"/>
      <c r="M109" s="21"/>
      <c r="N109" s="21"/>
      <c r="O109" s="21"/>
      <c r="P109" s="21"/>
      <c r="Q109" s="21"/>
      <c r="R109" s="21"/>
      <c r="S109" s="21"/>
      <c r="T109" s="21"/>
      <c r="U109" s="21"/>
      <c r="V109" s="21"/>
      <c r="W109" s="21"/>
    </row>
    <row r="110" spans="1:39" x14ac:dyDescent="0.2">
      <c r="A110" s="575" t="s">
        <v>436</v>
      </c>
      <c r="B110" s="576"/>
      <c r="C110" s="576"/>
      <c r="D110" s="819" t="s">
        <v>444</v>
      </c>
      <c r="E110" s="820"/>
      <c r="F110" s="20"/>
      <c r="G110" s="20"/>
      <c r="H110" s="20"/>
      <c r="I110" s="20"/>
      <c r="J110" s="21"/>
      <c r="K110" s="21"/>
      <c r="L110" s="21"/>
      <c r="M110" s="21"/>
      <c r="N110" s="21"/>
      <c r="O110" s="21"/>
      <c r="P110" s="21"/>
      <c r="Q110" s="21"/>
      <c r="R110" s="21"/>
      <c r="S110" s="21"/>
      <c r="T110" s="21"/>
      <c r="U110" s="21"/>
      <c r="V110" s="21"/>
      <c r="W110" s="21"/>
    </row>
    <row r="111" spans="1:39" x14ac:dyDescent="0.2">
      <c r="A111" s="575" t="s">
        <v>389</v>
      </c>
      <c r="B111" s="576"/>
      <c r="C111" s="576"/>
      <c r="D111" s="819" t="s">
        <v>51</v>
      </c>
      <c r="E111" s="820"/>
      <c r="F111" s="20"/>
      <c r="G111" s="20"/>
      <c r="H111" s="20"/>
      <c r="I111" s="20"/>
      <c r="J111" s="21"/>
      <c r="K111" s="21"/>
      <c r="L111" s="21"/>
      <c r="M111" s="21"/>
      <c r="N111" s="21"/>
      <c r="O111" s="21"/>
      <c r="P111" s="21"/>
      <c r="Q111" s="21"/>
      <c r="R111" s="21"/>
      <c r="S111" s="21"/>
      <c r="T111" s="21"/>
      <c r="U111" s="21"/>
      <c r="V111" s="21"/>
      <c r="W111" s="21"/>
    </row>
    <row r="112" spans="1:39" x14ac:dyDescent="0.2">
      <c r="A112" s="575" t="s">
        <v>29</v>
      </c>
      <c r="B112" s="576"/>
      <c r="C112" s="577"/>
      <c r="D112" s="819" t="s">
        <v>52</v>
      </c>
      <c r="E112" s="820"/>
      <c r="F112" s="20"/>
      <c r="G112" s="20"/>
      <c r="H112" s="20"/>
      <c r="I112" s="20"/>
      <c r="J112" s="21"/>
      <c r="K112" s="21"/>
      <c r="L112" s="21"/>
      <c r="M112" s="21"/>
      <c r="N112" s="21"/>
      <c r="O112" s="21"/>
      <c r="P112" s="21"/>
      <c r="Q112" s="21"/>
      <c r="R112" s="21"/>
      <c r="S112" s="21"/>
      <c r="T112" s="21"/>
      <c r="U112" s="21"/>
      <c r="V112" s="21"/>
      <c r="W112" s="21"/>
    </row>
    <row r="113" spans="1:23" x14ac:dyDescent="0.2">
      <c r="A113" s="575" t="s">
        <v>390</v>
      </c>
      <c r="B113" s="576"/>
      <c r="C113" s="577"/>
      <c r="D113" s="819" t="s">
        <v>52</v>
      </c>
      <c r="E113" s="820"/>
      <c r="F113" s="20"/>
      <c r="G113" s="20"/>
      <c r="H113" s="20"/>
      <c r="I113" s="20"/>
      <c r="J113" s="21"/>
      <c r="K113" s="21"/>
      <c r="L113" s="21"/>
      <c r="M113" s="21"/>
      <c r="N113" s="21"/>
      <c r="O113" s="21"/>
      <c r="P113" s="21"/>
      <c r="Q113" s="21"/>
      <c r="R113" s="21"/>
      <c r="S113" s="21"/>
      <c r="T113" s="21"/>
      <c r="U113" s="21"/>
      <c r="V113" s="21"/>
      <c r="W113" s="21"/>
    </row>
    <row r="114" spans="1:23" x14ac:dyDescent="0.2">
      <c r="A114" s="575" t="s">
        <v>30</v>
      </c>
      <c r="B114" s="576"/>
      <c r="C114" s="576"/>
      <c r="D114" s="819" t="s">
        <v>52</v>
      </c>
      <c r="E114" s="820"/>
      <c r="F114" s="20"/>
      <c r="G114" s="20"/>
      <c r="H114" s="20"/>
      <c r="I114" s="20"/>
      <c r="J114" s="21"/>
      <c r="K114" s="21"/>
      <c r="L114" s="21"/>
      <c r="M114" s="21"/>
      <c r="N114" s="21"/>
      <c r="O114" s="21"/>
      <c r="P114" s="21"/>
      <c r="Q114" s="21"/>
      <c r="R114" s="21"/>
      <c r="S114" s="21"/>
      <c r="T114" s="21"/>
      <c r="U114" s="21"/>
      <c r="V114" s="21"/>
      <c r="W114" s="21"/>
    </row>
    <row r="115" spans="1:23" x14ac:dyDescent="0.2">
      <c r="A115" s="575" t="s">
        <v>800</v>
      </c>
      <c r="B115" s="576"/>
      <c r="C115" s="576"/>
      <c r="D115" s="819" t="s">
        <v>52</v>
      </c>
      <c r="E115" s="820"/>
      <c r="F115" s="20"/>
      <c r="G115" s="20"/>
      <c r="H115" s="20"/>
      <c r="I115" s="20"/>
      <c r="J115" s="21"/>
      <c r="K115" s="21"/>
      <c r="L115" s="21"/>
      <c r="M115" s="21"/>
      <c r="N115" s="21"/>
      <c r="O115" s="21"/>
      <c r="P115" s="21"/>
      <c r="Q115" s="21"/>
      <c r="R115" s="21"/>
      <c r="S115" s="21"/>
      <c r="T115" s="21"/>
      <c r="U115" s="21"/>
      <c r="V115" s="21"/>
      <c r="W115" s="21"/>
    </row>
    <row r="116" spans="1:23" x14ac:dyDescent="0.2">
      <c r="A116" s="575" t="s">
        <v>437</v>
      </c>
      <c r="B116" s="576"/>
      <c r="C116" s="576"/>
      <c r="D116" s="819" t="s">
        <v>52</v>
      </c>
      <c r="E116" s="820"/>
      <c r="F116" s="20"/>
      <c r="G116" s="20"/>
      <c r="H116" s="20"/>
      <c r="I116" s="20"/>
      <c r="J116" s="21"/>
      <c r="K116" s="21"/>
      <c r="L116" s="21"/>
      <c r="M116" s="21"/>
      <c r="N116" s="21"/>
      <c r="O116" s="21"/>
      <c r="P116" s="21"/>
      <c r="Q116" s="21"/>
      <c r="R116" s="21"/>
      <c r="S116" s="21"/>
      <c r="T116" s="21"/>
      <c r="U116" s="21"/>
      <c r="V116" s="21"/>
      <c r="W116" s="21"/>
    </row>
    <row r="117" spans="1:23" x14ac:dyDescent="0.2">
      <c r="A117" s="575" t="s">
        <v>438</v>
      </c>
      <c r="B117" s="576"/>
      <c r="C117" s="576"/>
      <c r="D117" s="819" t="s">
        <v>445</v>
      </c>
      <c r="E117" s="820"/>
      <c r="F117" s="20"/>
      <c r="G117" s="20"/>
      <c r="H117" s="20"/>
      <c r="I117" s="20"/>
      <c r="J117" s="21"/>
      <c r="K117" s="21"/>
      <c r="L117" s="21"/>
      <c r="M117" s="21"/>
      <c r="N117" s="21"/>
      <c r="O117" s="21"/>
      <c r="P117" s="21"/>
      <c r="Q117" s="21"/>
      <c r="R117" s="21"/>
      <c r="S117" s="21"/>
      <c r="T117" s="21"/>
      <c r="U117" s="21"/>
      <c r="V117" s="21"/>
      <c r="W117" s="21"/>
    </row>
    <row r="118" spans="1:23" x14ac:dyDescent="0.2">
      <c r="A118" s="575" t="s">
        <v>439</v>
      </c>
      <c r="B118" s="576"/>
      <c r="C118" s="576"/>
      <c r="D118" s="819" t="s">
        <v>307</v>
      </c>
      <c r="E118" s="820"/>
      <c r="F118" s="20"/>
      <c r="G118" s="20"/>
      <c r="H118" s="20"/>
      <c r="I118" s="20"/>
      <c r="J118" s="21"/>
      <c r="K118" s="21"/>
      <c r="L118" s="21"/>
      <c r="M118" s="21"/>
      <c r="N118" s="21"/>
      <c r="O118" s="21"/>
      <c r="P118" s="21"/>
      <c r="Q118" s="21"/>
      <c r="R118" s="21"/>
      <c r="S118" s="21"/>
      <c r="T118" s="21"/>
      <c r="U118" s="21"/>
      <c r="V118" s="21"/>
      <c r="W118" s="21"/>
    </row>
    <row r="119" spans="1:23" x14ac:dyDescent="0.2">
      <c r="A119" s="575" t="s">
        <v>440</v>
      </c>
      <c r="B119" s="576"/>
      <c r="C119" s="576"/>
      <c r="D119" s="819" t="s">
        <v>446</v>
      </c>
      <c r="E119" s="820"/>
      <c r="F119" s="20"/>
      <c r="G119" s="20"/>
      <c r="H119" s="20"/>
      <c r="I119" s="20"/>
      <c r="J119" s="21"/>
      <c r="K119" s="21"/>
      <c r="L119" s="21"/>
      <c r="M119" s="21"/>
      <c r="N119" s="21"/>
      <c r="O119" s="21"/>
      <c r="P119" s="21"/>
      <c r="Q119" s="21"/>
      <c r="R119" s="21"/>
      <c r="S119" s="21"/>
      <c r="T119" s="21"/>
      <c r="U119" s="21"/>
      <c r="V119" s="21"/>
      <c r="W119" s="21"/>
    </row>
    <row r="120" spans="1:23" x14ac:dyDescent="0.2">
      <c r="A120" s="575" t="s">
        <v>441</v>
      </c>
      <c r="B120" s="576"/>
      <c r="C120" s="576"/>
      <c r="D120" s="819" t="s">
        <v>447</v>
      </c>
      <c r="E120" s="820"/>
      <c r="F120" s="20"/>
      <c r="G120" s="20"/>
      <c r="H120" s="20"/>
      <c r="I120" s="20"/>
      <c r="J120" s="21"/>
      <c r="K120" s="21"/>
      <c r="L120" s="21"/>
      <c r="M120" s="21"/>
      <c r="N120" s="21"/>
      <c r="O120" s="21"/>
      <c r="P120" s="21"/>
      <c r="Q120" s="21"/>
      <c r="R120" s="21"/>
      <c r="S120" s="21"/>
      <c r="T120" s="21"/>
      <c r="U120" s="21"/>
      <c r="V120" s="21"/>
      <c r="W120" s="21"/>
    </row>
    <row r="121" spans="1:23" x14ac:dyDescent="0.2">
      <c r="A121" s="575" t="s">
        <v>167</v>
      </c>
      <c r="B121" s="576"/>
      <c r="C121" s="576"/>
      <c r="D121" s="819" t="s">
        <v>182</v>
      </c>
      <c r="E121" s="820"/>
      <c r="F121" s="20"/>
      <c r="G121" s="20"/>
      <c r="H121" s="20"/>
      <c r="I121" s="20"/>
      <c r="J121" s="21"/>
      <c r="K121" s="21"/>
      <c r="L121" s="21"/>
      <c r="M121" s="21"/>
      <c r="N121" s="21"/>
      <c r="O121" s="21"/>
      <c r="P121" s="21"/>
      <c r="Q121" s="21"/>
      <c r="R121" s="21"/>
      <c r="S121" s="21"/>
      <c r="T121" s="21"/>
      <c r="U121" s="21"/>
      <c r="V121" s="21"/>
      <c r="W121" s="21"/>
    </row>
    <row r="122" spans="1:23" x14ac:dyDescent="0.2">
      <c r="A122" s="575" t="s">
        <v>301</v>
      </c>
      <c r="B122" s="576"/>
      <c r="C122" s="576"/>
      <c r="D122" s="819" t="s">
        <v>308</v>
      </c>
      <c r="E122" s="820"/>
      <c r="F122" s="20"/>
      <c r="G122" s="20"/>
      <c r="H122" s="20"/>
      <c r="I122" s="20"/>
      <c r="J122" s="21"/>
      <c r="K122" s="21"/>
      <c r="L122" s="21"/>
      <c r="M122" s="21"/>
      <c r="N122" s="21"/>
      <c r="O122" s="21"/>
      <c r="P122" s="21"/>
      <c r="Q122" s="21"/>
      <c r="R122" s="21"/>
      <c r="S122" s="21"/>
      <c r="T122" s="21"/>
      <c r="U122" s="21"/>
      <c r="V122" s="21"/>
      <c r="W122" s="21"/>
    </row>
    <row r="123" spans="1:23" x14ac:dyDescent="0.2">
      <c r="A123" s="575" t="s">
        <v>302</v>
      </c>
      <c r="B123" s="576"/>
      <c r="C123" s="576"/>
      <c r="D123" s="819" t="s">
        <v>309</v>
      </c>
      <c r="E123" s="820"/>
      <c r="F123" s="20"/>
      <c r="G123" s="20"/>
      <c r="H123" s="20"/>
      <c r="I123" s="20"/>
      <c r="J123" s="21"/>
      <c r="K123" s="21"/>
      <c r="L123" s="21"/>
      <c r="M123" s="21"/>
      <c r="N123" s="21"/>
      <c r="O123" s="21"/>
      <c r="P123" s="21"/>
      <c r="Q123" s="21"/>
      <c r="R123" s="21"/>
      <c r="S123" s="21"/>
      <c r="T123" s="21"/>
      <c r="U123" s="21"/>
      <c r="V123" s="21"/>
      <c r="W123" s="21"/>
    </row>
    <row r="124" spans="1:23" x14ac:dyDescent="0.2">
      <c r="A124" s="575" t="s">
        <v>37</v>
      </c>
      <c r="B124" s="576"/>
      <c r="C124" s="576"/>
      <c r="D124" s="819" t="s">
        <v>58</v>
      </c>
      <c r="E124" s="820"/>
      <c r="F124" s="20"/>
      <c r="G124" s="20"/>
      <c r="H124" s="20"/>
      <c r="I124" s="20"/>
      <c r="J124" s="21"/>
      <c r="K124" s="21"/>
      <c r="L124" s="21"/>
      <c r="M124" s="21"/>
      <c r="N124" s="21"/>
      <c r="O124" s="21"/>
      <c r="P124" s="21"/>
      <c r="Q124" s="21"/>
      <c r="R124" s="21"/>
      <c r="S124" s="21"/>
      <c r="T124" s="21"/>
      <c r="U124" s="21"/>
      <c r="V124" s="21"/>
      <c r="W124" s="21"/>
    </row>
    <row r="125" spans="1:23" x14ac:dyDescent="0.2">
      <c r="A125" s="575" t="s">
        <v>442</v>
      </c>
      <c r="B125" s="576"/>
      <c r="C125" s="576"/>
      <c r="D125" s="819" t="s">
        <v>448</v>
      </c>
      <c r="E125" s="820"/>
      <c r="F125" s="20"/>
      <c r="G125" s="20"/>
      <c r="H125" s="20"/>
      <c r="I125" s="20"/>
      <c r="J125" s="21"/>
      <c r="K125" s="21"/>
      <c r="L125" s="21"/>
      <c r="M125" s="21"/>
      <c r="N125" s="21"/>
      <c r="O125" s="21"/>
      <c r="P125" s="21"/>
      <c r="Q125" s="21"/>
      <c r="R125" s="21"/>
      <c r="S125" s="21"/>
      <c r="T125" s="21"/>
      <c r="U125" s="21"/>
      <c r="V125" s="21"/>
      <c r="W125" s="21"/>
    </row>
    <row r="126" spans="1:23" x14ac:dyDescent="0.2">
      <c r="A126" s="575" t="s">
        <v>169</v>
      </c>
      <c r="B126" s="576"/>
      <c r="C126" s="576"/>
      <c r="D126" s="819" t="s">
        <v>185</v>
      </c>
      <c r="E126" s="820"/>
      <c r="F126" s="22"/>
      <c r="G126" s="22"/>
      <c r="H126" s="20"/>
      <c r="I126" s="22"/>
      <c r="J126" s="21"/>
      <c r="K126" s="21"/>
      <c r="L126" s="21"/>
      <c r="M126" s="21"/>
      <c r="N126" s="21"/>
      <c r="O126" s="21"/>
      <c r="P126" s="21"/>
      <c r="Q126" s="21"/>
      <c r="R126" s="21"/>
      <c r="S126" s="21"/>
      <c r="T126" s="21"/>
      <c r="U126" s="21"/>
      <c r="V126" s="21"/>
      <c r="W126" s="21"/>
    </row>
    <row r="127" spans="1:23" ht="13.5" thickBot="1" x14ac:dyDescent="0.25">
      <c r="A127" s="632" t="s">
        <v>40</v>
      </c>
      <c r="B127" s="633"/>
      <c r="C127" s="633"/>
      <c r="D127" s="821" t="s">
        <v>61</v>
      </c>
      <c r="E127" s="822"/>
      <c r="F127" s="22"/>
      <c r="G127" s="22"/>
      <c r="H127" s="20"/>
      <c r="I127" s="22"/>
      <c r="J127" s="21"/>
      <c r="K127" s="21"/>
      <c r="L127" s="21"/>
      <c r="M127" s="21"/>
      <c r="N127" s="21"/>
      <c r="O127" s="21"/>
      <c r="P127" s="21"/>
      <c r="Q127" s="21"/>
      <c r="R127" s="21"/>
      <c r="S127" s="21"/>
      <c r="T127" s="21"/>
      <c r="U127" s="21"/>
      <c r="V127" s="21"/>
      <c r="W127" s="21"/>
    </row>
    <row r="128" spans="1:23" x14ac:dyDescent="0.2">
      <c r="A128" s="5"/>
      <c r="B128" s="5"/>
      <c r="C128" s="5"/>
      <c r="D128" s="28"/>
      <c r="E128" s="28"/>
      <c r="F128" s="28"/>
      <c r="G128" s="28"/>
      <c r="H128" s="28"/>
      <c r="I128" s="28"/>
      <c r="J128" s="28"/>
      <c r="K128" s="28"/>
      <c r="L128" s="28"/>
      <c r="M128" s="28"/>
      <c r="N128" s="28"/>
      <c r="O128" s="28"/>
      <c r="P128" s="23"/>
      <c r="Q128" s="23"/>
      <c r="R128" s="23"/>
      <c r="S128" s="23"/>
      <c r="T128" s="28"/>
      <c r="U128" s="28"/>
      <c r="V128" s="23"/>
      <c r="W128" s="23"/>
    </row>
    <row r="129" spans="1:23" x14ac:dyDescent="0.2">
      <c r="A129" s="24"/>
      <c r="B129" s="25"/>
      <c r="C129" s="4"/>
      <c r="D129" s="4"/>
      <c r="E129" s="4"/>
      <c r="F129" s="4"/>
      <c r="G129" s="4"/>
      <c r="H129" s="4"/>
      <c r="I129" s="4"/>
      <c r="J129" s="4"/>
      <c r="K129" s="4"/>
      <c r="L129" s="4"/>
      <c r="M129" s="4"/>
      <c r="N129" s="4"/>
      <c r="O129" s="4"/>
      <c r="P129" s="4"/>
      <c r="Q129" s="4"/>
      <c r="R129" s="4"/>
      <c r="S129" s="4"/>
      <c r="T129" s="4"/>
      <c r="U129" s="4"/>
      <c r="V129" s="4"/>
      <c r="W129" s="4"/>
    </row>
    <row r="130" spans="1:23" x14ac:dyDescent="0.2">
      <c r="A130" s="26"/>
      <c r="B130" s="25"/>
      <c r="C130" s="26"/>
      <c r="D130" s="25"/>
      <c r="E130" s="4"/>
      <c r="F130" s="4"/>
      <c r="G130" s="4"/>
      <c r="H130" s="4"/>
      <c r="I130" s="4"/>
      <c r="J130" s="4"/>
      <c r="K130" s="4"/>
      <c r="L130" s="4"/>
      <c r="M130" s="4"/>
      <c r="N130" s="4"/>
      <c r="O130" s="4"/>
      <c r="P130" s="4"/>
      <c r="Q130" s="4"/>
      <c r="R130" s="4"/>
      <c r="S130" s="4"/>
      <c r="T130" s="4"/>
      <c r="U130" s="4"/>
      <c r="V130" s="4"/>
      <c r="W130" s="4"/>
    </row>
    <row r="131" spans="1:23" x14ac:dyDescent="0.2">
      <c r="A131" s="27"/>
      <c r="B131" s="25"/>
      <c r="C131" s="4"/>
      <c r="D131" s="4"/>
      <c r="E131" s="4"/>
      <c r="F131" s="4"/>
      <c r="G131" s="4"/>
      <c r="H131" s="4"/>
      <c r="I131" s="4"/>
      <c r="J131" s="4"/>
      <c r="K131" s="4"/>
      <c r="L131" s="4"/>
      <c r="M131" s="4"/>
      <c r="N131" s="4"/>
      <c r="O131" s="4"/>
      <c r="P131" s="4"/>
      <c r="Q131" s="4"/>
      <c r="R131" s="4"/>
      <c r="S131" s="4"/>
      <c r="T131" s="4"/>
      <c r="U131" s="4"/>
      <c r="V131" s="4"/>
      <c r="W131" s="4"/>
    </row>
  </sheetData>
  <mergeCells count="202">
    <mergeCell ref="AD33:AE33"/>
    <mergeCell ref="AH79:AI79"/>
    <mergeCell ref="AH104:AI104"/>
    <mergeCell ref="A2:U2"/>
    <mergeCell ref="A3:A5"/>
    <mergeCell ref="B3:B5"/>
    <mergeCell ref="C3:F3"/>
    <mergeCell ref="G3:K3"/>
    <mergeCell ref="L3:P3"/>
    <mergeCell ref="Q3:U3"/>
    <mergeCell ref="C4:E4"/>
    <mergeCell ref="F4:F5"/>
    <mergeCell ref="G4:G5"/>
    <mergeCell ref="R4:T4"/>
    <mergeCell ref="U4:U5"/>
    <mergeCell ref="A32:A34"/>
    <mergeCell ref="B32:C34"/>
    <mergeCell ref="D33:E33"/>
    <mergeCell ref="F33:G33"/>
    <mergeCell ref="H33:I33"/>
    <mergeCell ref="H4:J4"/>
    <mergeCell ref="K4:K5"/>
    <mergeCell ref="L4:L5"/>
    <mergeCell ref="M4:O4"/>
    <mergeCell ref="P4:P5"/>
    <mergeCell ref="Q4:Q5"/>
    <mergeCell ref="X33:Y33"/>
    <mergeCell ref="Z33:AA33"/>
    <mergeCell ref="B27:U28"/>
    <mergeCell ref="AB33:AC33"/>
    <mergeCell ref="T33:U33"/>
    <mergeCell ref="V33:W33"/>
    <mergeCell ref="A35:A38"/>
    <mergeCell ref="B35:C35"/>
    <mergeCell ref="B36:C36"/>
    <mergeCell ref="B37:C37"/>
    <mergeCell ref="B38:C38"/>
    <mergeCell ref="L33:M33"/>
    <mergeCell ref="N33:O33"/>
    <mergeCell ref="P33:Q33"/>
    <mergeCell ref="R33:S33"/>
    <mergeCell ref="J33:K33"/>
    <mergeCell ref="A39:C39"/>
    <mergeCell ref="A40:A48"/>
    <mergeCell ref="B40:C40"/>
    <mergeCell ref="B41:C41"/>
    <mergeCell ref="B42:C42"/>
    <mergeCell ref="B43:C43"/>
    <mergeCell ref="B44:C44"/>
    <mergeCell ref="B45:C45"/>
    <mergeCell ref="B46:C46"/>
    <mergeCell ref="B47:C47"/>
    <mergeCell ref="B48:C48"/>
    <mergeCell ref="A49:C49"/>
    <mergeCell ref="A50:A58"/>
    <mergeCell ref="B50:C50"/>
    <mergeCell ref="B51:C51"/>
    <mergeCell ref="B52:C52"/>
    <mergeCell ref="B53:C53"/>
    <mergeCell ref="B54:C54"/>
    <mergeCell ref="B55:C55"/>
    <mergeCell ref="B56:C56"/>
    <mergeCell ref="B66:C66"/>
    <mergeCell ref="B67:C67"/>
    <mergeCell ref="B68:C68"/>
    <mergeCell ref="B69:C69"/>
    <mergeCell ref="B70:C70"/>
    <mergeCell ref="A71:C71"/>
    <mergeCell ref="B57:C57"/>
    <mergeCell ref="B58:C58"/>
    <mergeCell ref="A59:C59"/>
    <mergeCell ref="A60:A70"/>
    <mergeCell ref="B60:C60"/>
    <mergeCell ref="B61:C61"/>
    <mergeCell ref="B62:C62"/>
    <mergeCell ref="B63:C63"/>
    <mergeCell ref="B64:C64"/>
    <mergeCell ref="B65:C65"/>
    <mergeCell ref="A72:C72"/>
    <mergeCell ref="A78:C80"/>
    <mergeCell ref="D79:E79"/>
    <mergeCell ref="F79:G79"/>
    <mergeCell ref="H79:I79"/>
    <mergeCell ref="J79:K79"/>
    <mergeCell ref="L79:M79"/>
    <mergeCell ref="Z79:AA79"/>
    <mergeCell ref="A73:C74"/>
    <mergeCell ref="D74:E74"/>
    <mergeCell ref="F74:G74"/>
    <mergeCell ref="H74:I74"/>
    <mergeCell ref="J74:K74"/>
    <mergeCell ref="L74:M74"/>
    <mergeCell ref="N74:O74"/>
    <mergeCell ref="P74:Q74"/>
    <mergeCell ref="R74:S74"/>
    <mergeCell ref="T74:U74"/>
    <mergeCell ref="V74:W74"/>
    <mergeCell ref="X74:Y74"/>
    <mergeCell ref="Z74:AA74"/>
    <mergeCell ref="AB79:AC79"/>
    <mergeCell ref="AD79:AE79"/>
    <mergeCell ref="AF79:AG79"/>
    <mergeCell ref="A81:C81"/>
    <mergeCell ref="A82:C82"/>
    <mergeCell ref="N79:O79"/>
    <mergeCell ref="P79:Q79"/>
    <mergeCell ref="R79:S79"/>
    <mergeCell ref="T79:U79"/>
    <mergeCell ref="V79:W79"/>
    <mergeCell ref="X79:Y79"/>
    <mergeCell ref="A100:C100"/>
    <mergeCell ref="A101:C101"/>
    <mergeCell ref="A90:C90"/>
    <mergeCell ref="A91:C91"/>
    <mergeCell ref="A92:C92"/>
    <mergeCell ref="A93:C93"/>
    <mergeCell ref="A94:C94"/>
    <mergeCell ref="A95:C95"/>
    <mergeCell ref="A83:C83"/>
    <mergeCell ref="A84:C84"/>
    <mergeCell ref="A85:C85"/>
    <mergeCell ref="A86:C86"/>
    <mergeCell ref="A87:C87"/>
    <mergeCell ref="A89:C89"/>
    <mergeCell ref="A107:C107"/>
    <mergeCell ref="D107:E107"/>
    <mergeCell ref="L104:M104"/>
    <mergeCell ref="N104:O104"/>
    <mergeCell ref="P104:Q104"/>
    <mergeCell ref="R104:S104"/>
    <mergeCell ref="T104:U104"/>
    <mergeCell ref="V104:W104"/>
    <mergeCell ref="A102:C102"/>
    <mergeCell ref="A103:C104"/>
    <mergeCell ref="D104:E104"/>
    <mergeCell ref="F104:G104"/>
    <mergeCell ref="H104:I104"/>
    <mergeCell ref="J104:K104"/>
    <mergeCell ref="A118:C118"/>
    <mergeCell ref="D118:E118"/>
    <mergeCell ref="A119:C119"/>
    <mergeCell ref="D119:E119"/>
    <mergeCell ref="A120:C120"/>
    <mergeCell ref="D120:E120"/>
    <mergeCell ref="A114:C114"/>
    <mergeCell ref="D114:E114"/>
    <mergeCell ref="A116:C116"/>
    <mergeCell ref="D116:E116"/>
    <mergeCell ref="A117:C117"/>
    <mergeCell ref="D117:E117"/>
    <mergeCell ref="A115:C115"/>
    <mergeCell ref="D115:E115"/>
    <mergeCell ref="A127:C127"/>
    <mergeCell ref="D127:E127"/>
    <mergeCell ref="A124:C124"/>
    <mergeCell ref="D124:E124"/>
    <mergeCell ref="A125:C125"/>
    <mergeCell ref="D125:E125"/>
    <mergeCell ref="A126:C126"/>
    <mergeCell ref="D126:E126"/>
    <mergeCell ref="A121:C121"/>
    <mergeCell ref="D121:E121"/>
    <mergeCell ref="A122:C122"/>
    <mergeCell ref="D122:E122"/>
    <mergeCell ref="A123:C123"/>
    <mergeCell ref="D123:E123"/>
    <mergeCell ref="A111:C111"/>
    <mergeCell ref="D111:E111"/>
    <mergeCell ref="A112:C112"/>
    <mergeCell ref="D112:E112"/>
    <mergeCell ref="A113:C113"/>
    <mergeCell ref="D113:E113"/>
    <mergeCell ref="A108:C108"/>
    <mergeCell ref="D108:E108"/>
    <mergeCell ref="A109:C109"/>
    <mergeCell ref="D109:E109"/>
    <mergeCell ref="A110:C110"/>
    <mergeCell ref="D110:E110"/>
    <mergeCell ref="AB74:AC74"/>
    <mergeCell ref="AD74:AE74"/>
    <mergeCell ref="AF74:AG74"/>
    <mergeCell ref="AH74:AI74"/>
    <mergeCell ref="AH33:AI33"/>
    <mergeCell ref="D32:AI32"/>
    <mergeCell ref="A31:AI31"/>
    <mergeCell ref="AL79:AM79"/>
    <mergeCell ref="AL104:AM104"/>
    <mergeCell ref="D78:AM78"/>
    <mergeCell ref="A77:AM77"/>
    <mergeCell ref="AJ79:AK79"/>
    <mergeCell ref="AJ104:AK104"/>
    <mergeCell ref="AF33:AG33"/>
    <mergeCell ref="A88:C88"/>
    <mergeCell ref="X104:Y104"/>
    <mergeCell ref="Z104:AA104"/>
    <mergeCell ref="AB104:AC104"/>
    <mergeCell ref="AD104:AE104"/>
    <mergeCell ref="AF104:AG104"/>
    <mergeCell ref="A96:C96"/>
    <mergeCell ref="A97:C97"/>
    <mergeCell ref="A98:C98"/>
    <mergeCell ref="A99:C99"/>
  </mergeCells>
  <pageMargins left="0.75" right="0.75" top="1" bottom="1" header="0" footer="0"/>
  <pageSetup paperSize="14" scale="57" orientation="landscape" horizontalDpi="300" verticalDpi="300" r:id="rId1"/>
  <headerFooter alignWithMargins="0"/>
  <ignoredErrors>
    <ignoredError sqref="A25 A27 A26 A28:A29" numberStoredAsText="1"/>
    <ignoredError sqref="AB73:AH73 E73:V73 W73:AA73"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XV Region</vt:lpstr>
      <vt:lpstr>I Region</vt:lpstr>
      <vt:lpstr>II Region</vt:lpstr>
      <vt:lpstr>III Region</vt:lpstr>
      <vt:lpstr>IV Region</vt:lpstr>
      <vt:lpstr>V Region</vt:lpstr>
      <vt:lpstr>RM</vt:lpstr>
      <vt:lpstr>VI Region</vt:lpstr>
      <vt:lpstr>VII Region</vt:lpstr>
      <vt:lpstr>VIII Region</vt:lpstr>
      <vt:lpstr>IX Region</vt:lpstr>
      <vt:lpstr>XIV Region</vt:lpstr>
      <vt:lpstr>X Region</vt:lpstr>
      <vt:lpstr>XI Region</vt:lpstr>
      <vt:lpstr>XII Region</vt:lpstr>
      <vt:lpstr>'IV Region'!Área_de_impresión</vt:lpstr>
      <vt:lpstr>'IX Region'!Área_de_impresión</vt:lpstr>
      <vt:lpstr>RM!Área_de_impresión</vt:lpstr>
      <vt:lpstr>'V Region'!Área_de_impresión</vt:lpstr>
      <vt:lpstr>'VI Region'!Área_de_impresión</vt:lpstr>
      <vt:lpstr>'VII Region'!Área_de_impresión</vt:lpstr>
      <vt:lpstr>'VIII Region'!Área_de_impresión</vt:lpstr>
      <vt:lpstr>'X Region'!Área_de_impresión</vt:lpstr>
      <vt:lpstr>'XIV Region'!Área_de_impresión</vt:lpstr>
      <vt:lpstr>'XV Region'!Área_de_impresión</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abenedetto</dc:creator>
  <cp:lastModifiedBy>abenedetto</cp:lastModifiedBy>
  <dcterms:created xsi:type="dcterms:W3CDTF">2013-07-24T22:02:13Z</dcterms:created>
  <dcterms:modified xsi:type="dcterms:W3CDTF">2016-05-24T14:13:22Z</dcterms:modified>
</cp:coreProperties>
</file>