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35" yWindow="75" windowWidth="7275" windowHeight="8205" tabRatio="602" activeTab="7"/>
  </bookViews>
  <sheets>
    <sheet name="91-92" sheetId="1" r:id="rId1"/>
    <sheet name="90-91" sheetId="2" r:id="rId2"/>
    <sheet name="89-90" sheetId="3" r:id="rId3"/>
    <sheet name="88-89" sheetId="4" r:id="rId4"/>
    <sheet name="87-88" sheetId="5" r:id="rId5"/>
    <sheet name="86-87" sheetId="6" r:id="rId6"/>
    <sheet name="85-86" sheetId="7" r:id="rId7"/>
    <sheet name="84-85" sheetId="8" r:id="rId8"/>
  </sheets>
  <definedNames/>
  <calcPr fullCalcOnLoad="1"/>
</workbook>
</file>

<file path=xl/sharedStrings.xml><?xml version="1.0" encoding="utf-8"?>
<sst xmlns="http://schemas.openxmlformats.org/spreadsheetml/2006/main" count="481" uniqueCount="75">
  <si>
    <t>RESUMEN NACIONAL DE OCURRENCIA POR COMUNAS</t>
  </si>
  <si>
    <t>REGION</t>
  </si>
  <si>
    <t>COMUNA</t>
  </si>
  <si>
    <t xml:space="preserve">NUMERO </t>
  </si>
  <si>
    <t>SUPERFICIE TOTAL</t>
  </si>
  <si>
    <t xml:space="preserve">TOTAL </t>
  </si>
  <si>
    <t>TOTAL</t>
  </si>
  <si>
    <t>INCENDIOS</t>
  </si>
  <si>
    <t>PLANTACIONES</t>
  </si>
  <si>
    <t>VEGETACIÓN NATURAL</t>
  </si>
  <si>
    <t>FORESTAL</t>
  </si>
  <si>
    <t>OTRAS</t>
  </si>
  <si>
    <t>SUPERFICIE</t>
  </si>
  <si>
    <t>PINO</t>
  </si>
  <si>
    <t>EUCALIPTO</t>
  </si>
  <si>
    <t>ARBOLADO</t>
  </si>
  <si>
    <t>MATORRAL</t>
  </si>
  <si>
    <t>PASTIZAL</t>
  </si>
  <si>
    <t>SUPERFICIES</t>
  </si>
  <si>
    <t>AFECTADA</t>
  </si>
  <si>
    <t>VALDIVIA</t>
  </si>
  <si>
    <t>MARIQUINA</t>
  </si>
  <si>
    <t>LANCO</t>
  </si>
  <si>
    <t>X</t>
  </si>
  <si>
    <t>LOS LAGOS</t>
  </si>
  <si>
    <t>FUTRONO</t>
  </si>
  <si>
    <t>CORRAL</t>
  </si>
  <si>
    <t>MAFIL</t>
  </si>
  <si>
    <t>PANGUIPULLI</t>
  </si>
  <si>
    <t>LA UNION</t>
  </si>
  <si>
    <t>PAILLACO</t>
  </si>
  <si>
    <t>RIO BUENO</t>
  </si>
  <si>
    <t>OSORNO</t>
  </si>
  <si>
    <t>SAN PABLO</t>
  </si>
  <si>
    <t>ENTRE LAGOS</t>
  </si>
  <si>
    <t>RIO NEGRO</t>
  </si>
  <si>
    <t>PURRANQUE</t>
  </si>
  <si>
    <t>SAN JUAN DE LA COSTA</t>
  </si>
  <si>
    <t>PUERTO MONTT</t>
  </si>
  <si>
    <t>CALBUCO</t>
  </si>
  <si>
    <t>MAULLIN</t>
  </si>
  <si>
    <t>LOS MUERMOS</t>
  </si>
  <si>
    <t>FRESIA</t>
  </si>
  <si>
    <t>FRUTILLAR</t>
  </si>
  <si>
    <t>PUERTO VARAS</t>
  </si>
  <si>
    <t>CASTRO</t>
  </si>
  <si>
    <t>ANCUD</t>
  </si>
  <si>
    <t>QUEMCHI</t>
  </si>
  <si>
    <t>QUINCHAO</t>
  </si>
  <si>
    <t>DALCAHUE</t>
  </si>
  <si>
    <t>CHONCHI</t>
  </si>
  <si>
    <t>CHAITEN</t>
  </si>
  <si>
    <t>PALENA</t>
  </si>
  <si>
    <t>FUTALEUFU</t>
  </si>
  <si>
    <t>LAGO RANCO</t>
  </si>
  <si>
    <t>PUERTO OCTAY</t>
  </si>
  <si>
    <t>COCHAMO</t>
  </si>
  <si>
    <t>LLANQUIHUE</t>
  </si>
  <si>
    <t>QUILEN</t>
  </si>
  <si>
    <t>QUELLÓN</t>
  </si>
  <si>
    <t xml:space="preserve">PALENA </t>
  </si>
  <si>
    <t>PURRENQUE</t>
  </si>
  <si>
    <t>CURACO DE VELEZ</t>
  </si>
  <si>
    <t xml:space="preserve"> </t>
  </si>
  <si>
    <t>QUIEILEN</t>
  </si>
  <si>
    <t>TEMPORADA 1984 - 1985</t>
  </si>
  <si>
    <t>TEMPORADA 1985 - 1986</t>
  </si>
  <si>
    <t>TEMPORADA 1986 - 1987</t>
  </si>
  <si>
    <t>TEMPORADA 1988 - 1989</t>
  </si>
  <si>
    <t>TEMPORADA 1989 - 1990</t>
  </si>
  <si>
    <t>TEMPORADA 1990 - 1991</t>
  </si>
  <si>
    <t>TEMPORADA 1991 - 1992</t>
  </si>
  <si>
    <t>TEMPORADA 1987 - 1988</t>
  </si>
  <si>
    <t>PROVINCIA</t>
  </si>
  <si>
    <t>RANCO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</si>
</sst>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00"/>
    <numFmt numFmtId="203" formatCode="#,##0.0"/>
    <numFmt numFmtId="204" formatCode="0.0"/>
    <numFmt numFmtId="205" formatCode="#,##0.000"/>
    <numFmt numFmtId="206" formatCode="00\-00"/>
    <numFmt numFmtId="207" formatCode="dd\-mm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double"/>
      <right style="thin"/>
      <top style="double"/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20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27" xfId="0" applyNumberFormat="1" applyBorder="1" applyAlignment="1">
      <alignment/>
    </xf>
    <xf numFmtId="4" fontId="5" fillId="0" borderId="14" xfId="0" applyNumberFormat="1" applyFont="1" applyBorder="1" applyAlignment="1">
      <alignment horizontal="centerContinuous"/>
    </xf>
    <xf numFmtId="4" fontId="5" fillId="0" borderId="26" xfId="0" applyNumberFormat="1" applyFont="1" applyBorder="1" applyAlignment="1">
      <alignment horizontal="centerContinuous"/>
    </xf>
    <xf numFmtId="4" fontId="5" fillId="0" borderId="18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centerContinuous"/>
    </xf>
    <xf numFmtId="4" fontId="5" fillId="0" borderId="29" xfId="0" applyNumberFormat="1" applyFont="1" applyBorder="1" applyAlignment="1">
      <alignment horizontal="centerContinuous"/>
    </xf>
    <xf numFmtId="4" fontId="5" fillId="0" borderId="30" xfId="0" applyNumberFormat="1" applyFont="1" applyBorder="1" applyAlignment="1">
      <alignment horizontal="centerContinuous"/>
    </xf>
    <xf numFmtId="4" fontId="5" fillId="0" borderId="13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12" xfId="0" applyNumberFormat="1" applyBorder="1" applyAlignment="1">
      <alignment/>
    </xf>
    <xf numFmtId="3" fontId="4" fillId="0" borderId="0" xfId="0" applyNumberFormat="1" applyFont="1" applyAlignment="1">
      <alignment horizontal="centerContinuous"/>
    </xf>
    <xf numFmtId="3" fontId="0" fillId="0" borderId="14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Continuous"/>
    </xf>
    <xf numFmtId="4" fontId="0" fillId="0" borderId="14" xfId="0" applyNumberFormat="1" applyFont="1" applyBorder="1" applyAlignment="1">
      <alignment horizontal="centerContinuous"/>
    </xf>
    <xf numFmtId="4" fontId="0" fillId="0" borderId="26" xfId="0" applyNumberFormat="1" applyFont="1" applyBorder="1" applyAlignment="1">
      <alignment horizontal="centerContinuous"/>
    </xf>
    <xf numFmtId="4" fontId="0" fillId="0" borderId="28" xfId="0" applyNumberFormat="1" applyFont="1" applyBorder="1" applyAlignment="1">
      <alignment horizontal="centerContinuous"/>
    </xf>
    <xf numFmtId="4" fontId="0" fillId="0" borderId="29" xfId="0" applyNumberFormat="1" applyFont="1" applyBorder="1" applyAlignment="1">
      <alignment horizontal="centerContinuous"/>
    </xf>
    <xf numFmtId="4" fontId="0" fillId="0" borderId="30" xfId="0" applyNumberFormat="1" applyFont="1" applyBorder="1" applyAlignment="1">
      <alignment horizontal="centerContinuous"/>
    </xf>
    <xf numFmtId="4" fontId="0" fillId="0" borderId="31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4" fontId="0" fillId="0" borderId="33" xfId="0" applyNumberFormat="1" applyFont="1" applyBorder="1" applyAlignment="1">
      <alignment horizontal="center"/>
    </xf>
    <xf numFmtId="4" fontId="0" fillId="0" borderId="35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39" xfId="0" applyBorder="1" applyAlignment="1">
      <alignment/>
    </xf>
    <xf numFmtId="0" fontId="6" fillId="0" borderId="39" xfId="0" applyFont="1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39" xfId="0" applyNumberFormat="1" applyBorder="1" applyAlignment="1">
      <alignment/>
    </xf>
    <xf numFmtId="3" fontId="0" fillId="0" borderId="44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42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3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3" fontId="0" fillId="0" borderId="48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0" fillId="0" borderId="51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7" fillId="0" borderId="13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39" xfId="0" applyFont="1" applyBorder="1" applyAlignment="1">
      <alignment/>
    </xf>
    <xf numFmtId="3" fontId="7" fillId="0" borderId="44" xfId="0" applyNumberFormat="1" applyFont="1" applyBorder="1" applyAlignment="1">
      <alignment/>
    </xf>
    <xf numFmtId="0" fontId="7" fillId="0" borderId="42" xfId="0" applyFont="1" applyBorder="1" applyAlignment="1">
      <alignment/>
    </xf>
    <xf numFmtId="3" fontId="7" fillId="0" borderId="39" xfId="0" applyNumberFormat="1" applyFont="1" applyBorder="1" applyAlignment="1">
      <alignment/>
    </xf>
    <xf numFmtId="4" fontId="0" fillId="0" borderId="52" xfId="0" applyNumberFormat="1" applyBorder="1" applyAlignment="1">
      <alignment/>
    </xf>
    <xf numFmtId="4" fontId="0" fillId="0" borderId="53" xfId="0" applyNumberFormat="1" applyBorder="1" applyAlignment="1">
      <alignment/>
    </xf>
    <xf numFmtId="4" fontId="0" fillId="0" borderId="54" xfId="0" applyNumberFormat="1" applyBorder="1" applyAlignment="1">
      <alignment/>
    </xf>
    <xf numFmtId="4" fontId="0" fillId="0" borderId="55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0" fillId="0" borderId="27" xfId="0" applyBorder="1" applyAlignment="1">
      <alignment/>
    </xf>
    <xf numFmtId="4" fontId="0" fillId="0" borderId="57" xfId="0" applyNumberFormat="1" applyBorder="1" applyAlignment="1">
      <alignment/>
    </xf>
    <xf numFmtId="4" fontId="0" fillId="0" borderId="58" xfId="0" applyNumberFormat="1" applyBorder="1" applyAlignment="1">
      <alignment/>
    </xf>
    <xf numFmtId="4" fontId="0" fillId="0" borderId="59" xfId="0" applyNumberFormat="1" applyBorder="1" applyAlignment="1">
      <alignment/>
    </xf>
    <xf numFmtId="4" fontId="0" fillId="0" borderId="60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61" xfId="0" applyNumberFormat="1" applyBorder="1" applyAlignment="1">
      <alignment/>
    </xf>
    <xf numFmtId="0" fontId="0" fillId="0" borderId="62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52" xfId="0" applyNumberFormat="1" applyBorder="1" applyAlignment="1">
      <alignment/>
    </xf>
    <xf numFmtId="0" fontId="7" fillId="0" borderId="56" xfId="0" applyFont="1" applyBorder="1" applyAlignment="1">
      <alignment/>
    </xf>
    <xf numFmtId="3" fontId="7" fillId="0" borderId="60" xfId="0" applyNumberFormat="1" applyFont="1" applyBorder="1" applyAlignment="1">
      <alignment/>
    </xf>
    <xf numFmtId="0" fontId="7" fillId="0" borderId="54" xfId="0" applyFont="1" applyBorder="1" applyAlignment="1">
      <alignment/>
    </xf>
    <xf numFmtId="3" fontId="7" fillId="0" borderId="52" xfId="0" applyNumberFormat="1" applyFont="1" applyBorder="1" applyAlignment="1">
      <alignment/>
    </xf>
    <xf numFmtId="0" fontId="7" fillId="0" borderId="22" xfId="0" applyFont="1" applyBorder="1" applyAlignment="1">
      <alignment/>
    </xf>
    <xf numFmtId="3" fontId="7" fillId="0" borderId="22" xfId="0" applyNumberFormat="1" applyFont="1" applyBorder="1" applyAlignment="1">
      <alignment/>
    </xf>
    <xf numFmtId="3" fontId="0" fillId="0" borderId="59" xfId="0" applyNumberFormat="1" applyBorder="1" applyAlignment="1">
      <alignment/>
    </xf>
    <xf numFmtId="3" fontId="0" fillId="0" borderId="55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56" xfId="0" applyNumberFormat="1" applyBorder="1" applyAlignment="1">
      <alignment/>
    </xf>
    <xf numFmtId="4" fontId="0" fillId="0" borderId="63" xfId="0" applyNumberFormat="1" applyBorder="1" applyAlignment="1">
      <alignment/>
    </xf>
    <xf numFmtId="3" fontId="0" fillId="0" borderId="54" xfId="0" applyNumberFormat="1" applyBorder="1" applyAlignment="1">
      <alignment/>
    </xf>
    <xf numFmtId="4" fontId="0" fillId="0" borderId="64" xfId="0" applyNumberFormat="1" applyBorder="1" applyAlignment="1">
      <alignment/>
    </xf>
    <xf numFmtId="4" fontId="0" fillId="0" borderId="65" xfId="0" applyNumberForma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2"/>
  <sheetViews>
    <sheetView zoomScale="75" zoomScaleNormal="75" zoomScalePageLayoutView="0" workbookViewId="0" topLeftCell="A1">
      <selection activeCell="B27" sqref="B27"/>
    </sheetView>
  </sheetViews>
  <sheetFormatPr defaultColWidth="11.421875" defaultRowHeight="12.75"/>
  <cols>
    <col min="1" max="1" width="8.140625" style="1" customWidth="1"/>
    <col min="2" max="2" width="28.00390625" style="0" customWidth="1"/>
    <col min="3" max="3" width="11.57421875" style="43" customWidth="1"/>
    <col min="4" max="4" width="10.7109375" style="24" customWidth="1"/>
    <col min="5" max="5" width="11.421875" style="24" customWidth="1"/>
    <col min="6" max="7" width="8.7109375" style="24" customWidth="1"/>
    <col min="8" max="8" width="11.57421875" style="24" customWidth="1"/>
    <col min="9" max="9" width="12.8515625" style="24" customWidth="1"/>
    <col min="10" max="11" width="11.421875" style="24" customWidth="1"/>
    <col min="12" max="12" width="12.8515625" style="24" customWidth="1"/>
    <col min="13" max="13" width="13.7109375" style="24" customWidth="1"/>
    <col min="14" max="14" width="13.57421875" style="24" customWidth="1"/>
  </cols>
  <sheetData>
    <row r="1" spans="1:14" ht="15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15.75">
      <c r="A2" s="161" t="s">
        <v>71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9" ht="16.5" thickBot="1">
      <c r="A3" s="2"/>
      <c r="B3" s="2"/>
      <c r="C3" s="77"/>
      <c r="D3" s="81"/>
      <c r="E3" s="81"/>
      <c r="F3" s="81"/>
      <c r="G3" s="81"/>
      <c r="H3" s="81"/>
      <c r="I3" s="81"/>
    </row>
    <row r="4" spans="1:14" ht="14.25" thickBot="1" thickTop="1">
      <c r="A4" s="17" t="s">
        <v>1</v>
      </c>
      <c r="B4" s="18" t="s">
        <v>2</v>
      </c>
      <c r="C4" s="78" t="s">
        <v>3</v>
      </c>
      <c r="D4" s="82" t="s">
        <v>4</v>
      </c>
      <c r="E4" s="83"/>
      <c r="F4" s="83"/>
      <c r="G4" s="83"/>
      <c r="H4" s="83"/>
      <c r="I4" s="83"/>
      <c r="J4" s="83"/>
      <c r="K4" s="83"/>
      <c r="L4" s="30" t="s">
        <v>5</v>
      </c>
      <c r="M4" s="30" t="s">
        <v>6</v>
      </c>
      <c r="N4" s="30" t="s">
        <v>5</v>
      </c>
    </row>
    <row r="5" spans="1:14" ht="13.5" thickTop="1">
      <c r="A5" s="19"/>
      <c r="B5" s="20"/>
      <c r="C5" s="79" t="s">
        <v>7</v>
      </c>
      <c r="D5" s="82" t="s">
        <v>8</v>
      </c>
      <c r="E5" s="83"/>
      <c r="F5" s="83"/>
      <c r="G5" s="83"/>
      <c r="H5" s="84" t="s">
        <v>9</v>
      </c>
      <c r="I5" s="85"/>
      <c r="J5" s="86"/>
      <c r="K5" s="86"/>
      <c r="L5" s="31" t="s">
        <v>10</v>
      </c>
      <c r="M5" s="31" t="s">
        <v>11</v>
      </c>
      <c r="N5" s="31" t="s">
        <v>12</v>
      </c>
    </row>
    <row r="6" spans="1:14" ht="13.5" thickBot="1">
      <c r="A6" s="21"/>
      <c r="B6" s="22"/>
      <c r="C6" s="80"/>
      <c r="D6" s="87" t="s">
        <v>13</v>
      </c>
      <c r="E6" s="88" t="s">
        <v>14</v>
      </c>
      <c r="F6" s="88" t="s">
        <v>11</v>
      </c>
      <c r="G6" s="89" t="s">
        <v>6</v>
      </c>
      <c r="H6" s="90" t="s">
        <v>15</v>
      </c>
      <c r="I6" s="91" t="s">
        <v>16</v>
      </c>
      <c r="J6" s="92" t="s">
        <v>17</v>
      </c>
      <c r="K6" s="93" t="s">
        <v>6</v>
      </c>
      <c r="L6" s="94"/>
      <c r="M6" s="32" t="s">
        <v>18</v>
      </c>
      <c r="N6" s="32" t="s">
        <v>19</v>
      </c>
    </row>
    <row r="7" spans="1:17" ht="13.5" thickTop="1">
      <c r="A7" s="3" t="s">
        <v>20</v>
      </c>
      <c r="B7" s="7" t="s">
        <v>20</v>
      </c>
      <c r="C7" s="39">
        <v>11</v>
      </c>
      <c r="D7" s="69">
        <v>5</v>
      </c>
      <c r="E7" s="23">
        <v>0.5</v>
      </c>
      <c r="F7" s="69"/>
      <c r="G7" s="23">
        <f aca="true" t="shared" si="0" ref="G7:G24">+SUM(D7:F7)</f>
        <v>5.5</v>
      </c>
      <c r="H7" s="71"/>
      <c r="I7" s="69">
        <v>26.6</v>
      </c>
      <c r="J7" s="69"/>
      <c r="K7" s="23">
        <f aca="true" t="shared" si="1" ref="K7:K24">+SUM(H7:J7)</f>
        <v>26.6</v>
      </c>
      <c r="L7" s="71">
        <f aca="true" t="shared" si="2" ref="L7:L24">+SUM(G7+K7)</f>
        <v>32.1</v>
      </c>
      <c r="M7" s="73">
        <v>20.25</v>
      </c>
      <c r="N7" s="27">
        <f aca="true" t="shared" si="3" ref="N7:N24">+SUM(L7:M7)</f>
        <v>52.35</v>
      </c>
      <c r="O7" s="24"/>
      <c r="P7" s="24"/>
      <c r="Q7" s="24"/>
    </row>
    <row r="8" spans="1:17" ht="12.75">
      <c r="A8" s="3"/>
      <c r="B8" s="98" t="s">
        <v>21</v>
      </c>
      <c r="C8" s="113">
        <v>7</v>
      </c>
      <c r="D8" s="101"/>
      <c r="E8" s="106"/>
      <c r="F8" s="101"/>
      <c r="G8" s="106">
        <f t="shared" si="0"/>
        <v>0</v>
      </c>
      <c r="H8" s="102">
        <v>9.6</v>
      </c>
      <c r="I8" s="101">
        <v>3.3</v>
      </c>
      <c r="J8" s="101">
        <v>1.1</v>
      </c>
      <c r="K8" s="106">
        <f t="shared" si="1"/>
        <v>13.999999999999998</v>
      </c>
      <c r="L8" s="102">
        <f t="shared" si="2"/>
        <v>13.999999999999998</v>
      </c>
      <c r="M8" s="104">
        <v>85</v>
      </c>
      <c r="N8" s="103">
        <f t="shared" si="3"/>
        <v>99</v>
      </c>
      <c r="O8" s="24"/>
      <c r="P8" s="24"/>
      <c r="Q8" s="24"/>
    </row>
    <row r="9" spans="1:17" ht="12.75">
      <c r="A9" s="3"/>
      <c r="B9" s="98" t="s">
        <v>22</v>
      </c>
      <c r="C9" s="113">
        <v>2</v>
      </c>
      <c r="D9" s="101">
        <v>1.5</v>
      </c>
      <c r="E9" s="106"/>
      <c r="F9" s="101"/>
      <c r="G9" s="106">
        <f t="shared" si="0"/>
        <v>1.5</v>
      </c>
      <c r="H9" s="102"/>
      <c r="I9" s="101">
        <v>10.5</v>
      </c>
      <c r="J9" s="101"/>
      <c r="K9" s="106">
        <f t="shared" si="1"/>
        <v>10.5</v>
      </c>
      <c r="L9" s="102">
        <f t="shared" si="2"/>
        <v>12</v>
      </c>
      <c r="M9" s="104">
        <v>6</v>
      </c>
      <c r="N9" s="103">
        <f t="shared" si="3"/>
        <v>18</v>
      </c>
      <c r="O9" s="24"/>
      <c r="P9" s="24"/>
      <c r="Q9" s="24"/>
    </row>
    <row r="10" spans="1:17" ht="12.75">
      <c r="A10" s="3"/>
      <c r="B10" s="98" t="s">
        <v>24</v>
      </c>
      <c r="C10" s="113">
        <v>1</v>
      </c>
      <c r="D10" s="101">
        <v>0.2</v>
      </c>
      <c r="E10" s="106"/>
      <c r="F10" s="101"/>
      <c r="G10" s="106">
        <f t="shared" si="0"/>
        <v>0.2</v>
      </c>
      <c r="H10" s="102"/>
      <c r="I10" s="101">
        <v>0.4</v>
      </c>
      <c r="J10" s="101"/>
      <c r="K10" s="106">
        <f t="shared" si="1"/>
        <v>0.4</v>
      </c>
      <c r="L10" s="102">
        <f t="shared" si="2"/>
        <v>0.6000000000000001</v>
      </c>
      <c r="M10" s="104"/>
      <c r="N10" s="103">
        <f t="shared" si="3"/>
        <v>0.6000000000000001</v>
      </c>
      <c r="O10" s="24"/>
      <c r="P10" s="24"/>
      <c r="Q10" s="24"/>
    </row>
    <row r="11" spans="1:17" ht="12.75">
      <c r="A11" s="3"/>
      <c r="B11" s="98" t="s">
        <v>26</v>
      </c>
      <c r="C11" s="113">
        <v>3</v>
      </c>
      <c r="D11" s="101"/>
      <c r="E11" s="106"/>
      <c r="F11" s="101"/>
      <c r="G11" s="106">
        <f t="shared" si="0"/>
        <v>0</v>
      </c>
      <c r="H11" s="102"/>
      <c r="I11" s="101">
        <v>2.05</v>
      </c>
      <c r="J11" s="101"/>
      <c r="K11" s="106">
        <f t="shared" si="1"/>
        <v>2.05</v>
      </c>
      <c r="L11" s="102">
        <f t="shared" si="2"/>
        <v>2.05</v>
      </c>
      <c r="M11" s="104">
        <v>180</v>
      </c>
      <c r="N11" s="103">
        <f t="shared" si="3"/>
        <v>182.05</v>
      </c>
      <c r="O11" s="24"/>
      <c r="P11" s="24"/>
      <c r="Q11" s="24"/>
    </row>
    <row r="12" spans="1:17" ht="13.5" thickBot="1">
      <c r="A12" s="3"/>
      <c r="B12" s="132" t="s">
        <v>30</v>
      </c>
      <c r="C12" s="152">
        <v>3</v>
      </c>
      <c r="D12" s="136">
        <v>3.75</v>
      </c>
      <c r="E12" s="138">
        <v>90</v>
      </c>
      <c r="F12" s="136"/>
      <c r="G12" s="138">
        <f t="shared" si="0"/>
        <v>93.75</v>
      </c>
      <c r="H12" s="135">
        <v>8</v>
      </c>
      <c r="I12" s="160"/>
      <c r="J12" s="136"/>
      <c r="K12" s="138">
        <f t="shared" si="1"/>
        <v>8</v>
      </c>
      <c r="L12" s="135">
        <f t="shared" si="2"/>
        <v>101.75</v>
      </c>
      <c r="M12" s="139">
        <v>130</v>
      </c>
      <c r="N12" s="137">
        <f t="shared" si="3"/>
        <v>231.75</v>
      </c>
      <c r="O12" s="24"/>
      <c r="P12" s="24"/>
      <c r="Q12" s="24"/>
    </row>
    <row r="13" spans="1:17" ht="14.25" thickBot="1" thickTop="1">
      <c r="A13" s="154"/>
      <c r="B13" s="134"/>
      <c r="C13" s="26">
        <f>SUM(C7:C12)</f>
        <v>27</v>
      </c>
      <c r="D13" s="35">
        <f>SUM(D7:D12)</f>
        <v>10.45</v>
      </c>
      <c r="E13" s="35">
        <f aca="true" t="shared" si="4" ref="E13:N13">SUM(E7:E12)</f>
        <v>90.5</v>
      </c>
      <c r="F13" s="35">
        <f t="shared" si="4"/>
        <v>0</v>
      </c>
      <c r="G13" s="35">
        <f t="shared" si="4"/>
        <v>100.95</v>
      </c>
      <c r="H13" s="35">
        <f t="shared" si="4"/>
        <v>17.6</v>
      </c>
      <c r="I13" s="35">
        <f t="shared" si="4"/>
        <v>42.85</v>
      </c>
      <c r="J13" s="35">
        <f t="shared" si="4"/>
        <v>1.1</v>
      </c>
      <c r="K13" s="35">
        <f t="shared" si="4"/>
        <v>61.55</v>
      </c>
      <c r="L13" s="35">
        <f t="shared" si="4"/>
        <v>162.5</v>
      </c>
      <c r="M13" s="35">
        <f t="shared" si="4"/>
        <v>421.25</v>
      </c>
      <c r="N13" s="35">
        <f t="shared" si="4"/>
        <v>583.75</v>
      </c>
      <c r="O13" s="24"/>
      <c r="P13" s="24"/>
      <c r="Q13" s="24"/>
    </row>
    <row r="14" spans="1:17" ht="13.5" thickTop="1">
      <c r="A14" s="3" t="s">
        <v>74</v>
      </c>
      <c r="B14" s="133" t="s">
        <v>29</v>
      </c>
      <c r="C14" s="153">
        <v>17</v>
      </c>
      <c r="D14" s="140">
        <v>3.65</v>
      </c>
      <c r="E14" s="128">
        <v>0.1</v>
      </c>
      <c r="F14" s="140"/>
      <c r="G14" s="128">
        <f>+SUM(D14:F14)</f>
        <v>3.75</v>
      </c>
      <c r="H14" s="129">
        <v>8.7</v>
      </c>
      <c r="I14" s="140">
        <v>5.4</v>
      </c>
      <c r="J14" s="140">
        <v>1.3</v>
      </c>
      <c r="K14" s="128">
        <f>+SUM(H14:J14)</f>
        <v>15.4</v>
      </c>
      <c r="L14" s="129">
        <f>+SUM(G14+K14)</f>
        <v>19.15</v>
      </c>
      <c r="M14" s="130">
        <v>17.85</v>
      </c>
      <c r="N14" s="131">
        <f>+SUM(L14:M14)</f>
        <v>37</v>
      </c>
      <c r="O14" s="24"/>
      <c r="P14" s="24"/>
      <c r="Q14" s="24"/>
    </row>
    <row r="15" spans="1:17" ht="13.5" thickBot="1">
      <c r="A15" s="3"/>
      <c r="B15" s="132" t="s">
        <v>54</v>
      </c>
      <c r="C15" s="152">
        <v>1</v>
      </c>
      <c r="D15" s="136">
        <v>0</v>
      </c>
      <c r="E15" s="138">
        <v>0</v>
      </c>
      <c r="F15" s="136">
        <v>0</v>
      </c>
      <c r="G15" s="138">
        <f>+SUM(D15:F15)</f>
        <v>0</v>
      </c>
      <c r="H15" s="135">
        <v>0.5</v>
      </c>
      <c r="I15" s="136">
        <v>0</v>
      </c>
      <c r="J15" s="136">
        <v>0</v>
      </c>
      <c r="K15" s="138">
        <f>+SUM(H15:J15)</f>
        <v>0.5</v>
      </c>
      <c r="L15" s="135">
        <f>+SUM(G15+K15)</f>
        <v>0.5</v>
      </c>
      <c r="M15" s="139">
        <v>0</v>
      </c>
      <c r="N15" s="137">
        <f>+SUM(L15:M15)</f>
        <v>0.5</v>
      </c>
      <c r="O15" s="24"/>
      <c r="P15" s="24"/>
      <c r="Q15" s="24"/>
    </row>
    <row r="16" spans="1:17" ht="14.25" thickBot="1" thickTop="1">
      <c r="A16" s="154"/>
      <c r="B16" s="134"/>
      <c r="C16" s="26">
        <f>SUM(C14:C15)</f>
        <v>18</v>
      </c>
      <c r="D16" s="35">
        <f>SUM(D14:D15)</f>
        <v>3.65</v>
      </c>
      <c r="E16" s="35">
        <f aca="true" t="shared" si="5" ref="E16:N16">SUM(E14:E15)</f>
        <v>0.1</v>
      </c>
      <c r="F16" s="35">
        <f t="shared" si="5"/>
        <v>0</v>
      </c>
      <c r="G16" s="35">
        <f t="shared" si="5"/>
        <v>3.75</v>
      </c>
      <c r="H16" s="35">
        <f t="shared" si="5"/>
        <v>9.2</v>
      </c>
      <c r="I16" s="35">
        <f t="shared" si="5"/>
        <v>5.4</v>
      </c>
      <c r="J16" s="35">
        <f t="shared" si="5"/>
        <v>1.3</v>
      </c>
      <c r="K16" s="35">
        <f t="shared" si="5"/>
        <v>15.9</v>
      </c>
      <c r="L16" s="35">
        <f t="shared" si="5"/>
        <v>19.65</v>
      </c>
      <c r="M16" s="35">
        <f t="shared" si="5"/>
        <v>17.85</v>
      </c>
      <c r="N16" s="35">
        <f t="shared" si="5"/>
        <v>37.5</v>
      </c>
      <c r="O16" s="24"/>
      <c r="P16" s="24"/>
      <c r="Q16" s="24"/>
    </row>
    <row r="17" spans="1:17" ht="13.5" thickTop="1">
      <c r="A17" s="3"/>
      <c r="B17" s="98" t="s">
        <v>32</v>
      </c>
      <c r="C17" s="113">
        <v>2</v>
      </c>
      <c r="D17" s="101">
        <v>2</v>
      </c>
      <c r="E17" s="106"/>
      <c r="F17" s="101"/>
      <c r="G17" s="106">
        <f t="shared" si="0"/>
        <v>2</v>
      </c>
      <c r="H17" s="102"/>
      <c r="I17" s="101">
        <v>3.5</v>
      </c>
      <c r="J17" s="101"/>
      <c r="K17" s="106">
        <f t="shared" si="1"/>
        <v>3.5</v>
      </c>
      <c r="L17" s="102">
        <f t="shared" si="2"/>
        <v>5.5</v>
      </c>
      <c r="M17" s="104"/>
      <c r="N17" s="103">
        <f t="shared" si="3"/>
        <v>5.5</v>
      </c>
      <c r="O17" s="24"/>
      <c r="P17" s="24"/>
      <c r="Q17" s="24"/>
    </row>
    <row r="18" spans="1:17" ht="12.75">
      <c r="A18" s="3"/>
      <c r="B18" s="98" t="s">
        <v>33</v>
      </c>
      <c r="C18" s="113">
        <v>3</v>
      </c>
      <c r="D18" s="101">
        <v>2</v>
      </c>
      <c r="E18" s="106"/>
      <c r="F18" s="101"/>
      <c r="G18" s="106">
        <f t="shared" si="0"/>
        <v>2</v>
      </c>
      <c r="H18" s="102">
        <v>3</v>
      </c>
      <c r="I18" s="101">
        <v>2.5</v>
      </c>
      <c r="J18" s="101"/>
      <c r="K18" s="106">
        <f t="shared" si="1"/>
        <v>5.5</v>
      </c>
      <c r="L18" s="102">
        <f t="shared" si="2"/>
        <v>7.5</v>
      </c>
      <c r="M18" s="104"/>
      <c r="N18" s="103">
        <f t="shared" si="3"/>
        <v>7.5</v>
      </c>
      <c r="O18" s="24"/>
      <c r="P18" s="24"/>
      <c r="Q18" s="24"/>
    </row>
    <row r="19" spans="1:17" ht="12.75">
      <c r="A19" s="3"/>
      <c r="B19" s="98" t="s">
        <v>34</v>
      </c>
      <c r="C19" s="113">
        <v>4</v>
      </c>
      <c r="D19" s="101"/>
      <c r="E19" s="106"/>
      <c r="F19" s="101"/>
      <c r="G19" s="106">
        <f t="shared" si="0"/>
        <v>0</v>
      </c>
      <c r="H19" s="102">
        <v>6</v>
      </c>
      <c r="I19" s="101">
        <v>8</v>
      </c>
      <c r="J19" s="101"/>
      <c r="K19" s="106">
        <f t="shared" si="1"/>
        <v>14</v>
      </c>
      <c r="L19" s="102">
        <f t="shared" si="2"/>
        <v>14</v>
      </c>
      <c r="M19" s="104"/>
      <c r="N19" s="103">
        <f t="shared" si="3"/>
        <v>14</v>
      </c>
      <c r="O19" s="24"/>
      <c r="P19" s="24"/>
      <c r="Q19" s="24"/>
    </row>
    <row r="20" spans="1:17" ht="12.75">
      <c r="A20" s="3"/>
      <c r="B20" s="98" t="s">
        <v>35</v>
      </c>
      <c r="C20" s="113">
        <v>8</v>
      </c>
      <c r="D20" s="101"/>
      <c r="E20" s="106">
        <v>0.1</v>
      </c>
      <c r="F20" s="101">
        <v>0.1</v>
      </c>
      <c r="G20" s="106">
        <f t="shared" si="0"/>
        <v>0.2</v>
      </c>
      <c r="H20" s="102">
        <v>42.5</v>
      </c>
      <c r="I20" s="101">
        <v>2.5</v>
      </c>
      <c r="J20" s="101"/>
      <c r="K20" s="106">
        <f t="shared" si="1"/>
        <v>45</v>
      </c>
      <c r="L20" s="102">
        <f t="shared" si="2"/>
        <v>45.2</v>
      </c>
      <c r="M20" s="104">
        <v>2</v>
      </c>
      <c r="N20" s="103">
        <f t="shared" si="3"/>
        <v>47.2</v>
      </c>
      <c r="O20" s="24"/>
      <c r="P20" s="24"/>
      <c r="Q20" s="24"/>
    </row>
    <row r="21" spans="1:17" ht="12.75">
      <c r="A21" s="3"/>
      <c r="B21" s="98" t="s">
        <v>37</v>
      </c>
      <c r="C21" s="113">
        <v>5</v>
      </c>
      <c r="D21" s="101"/>
      <c r="E21" s="106"/>
      <c r="F21" s="101"/>
      <c r="G21" s="106">
        <f t="shared" si="0"/>
        <v>0</v>
      </c>
      <c r="H21" s="102">
        <v>2.8</v>
      </c>
      <c r="I21" s="101">
        <v>1.9</v>
      </c>
      <c r="J21" s="101"/>
      <c r="K21" s="106">
        <f t="shared" si="1"/>
        <v>4.699999999999999</v>
      </c>
      <c r="L21" s="102">
        <f t="shared" si="2"/>
        <v>4.699999999999999</v>
      </c>
      <c r="M21" s="104">
        <v>1.35</v>
      </c>
      <c r="N21" s="103">
        <f t="shared" si="3"/>
        <v>6.049999999999999</v>
      </c>
      <c r="O21" s="24"/>
      <c r="P21" s="24"/>
      <c r="Q21" s="24"/>
    </row>
    <row r="22" spans="1:17" ht="12.75">
      <c r="A22" s="3"/>
      <c r="B22" s="98" t="s">
        <v>38</v>
      </c>
      <c r="C22" s="113">
        <v>51</v>
      </c>
      <c r="D22" s="101"/>
      <c r="E22" s="106"/>
      <c r="F22" s="101"/>
      <c r="G22" s="103">
        <f t="shared" si="0"/>
        <v>0</v>
      </c>
      <c r="H22" s="106">
        <v>4</v>
      </c>
      <c r="I22" s="101">
        <v>28.64</v>
      </c>
      <c r="J22" s="101">
        <v>8.5</v>
      </c>
      <c r="K22" s="106">
        <f t="shared" si="1"/>
        <v>41.14</v>
      </c>
      <c r="L22" s="102">
        <f t="shared" si="2"/>
        <v>41.14</v>
      </c>
      <c r="M22" s="104">
        <v>0.75</v>
      </c>
      <c r="N22" s="103">
        <f t="shared" si="3"/>
        <v>41.89</v>
      </c>
      <c r="O22" s="24"/>
      <c r="P22" s="24"/>
      <c r="Q22" s="24"/>
    </row>
    <row r="23" spans="1:18" ht="12.75">
      <c r="A23" s="3"/>
      <c r="B23" s="98" t="s">
        <v>56</v>
      </c>
      <c r="C23" s="113">
        <v>1</v>
      </c>
      <c r="D23" s="101"/>
      <c r="E23" s="101"/>
      <c r="F23" s="101"/>
      <c r="G23" s="103">
        <f t="shared" si="0"/>
        <v>0</v>
      </c>
      <c r="H23" s="106">
        <v>6</v>
      </c>
      <c r="I23" s="101"/>
      <c r="J23" s="101"/>
      <c r="K23" s="106">
        <f t="shared" si="1"/>
        <v>6</v>
      </c>
      <c r="L23" s="102">
        <f t="shared" si="2"/>
        <v>6</v>
      </c>
      <c r="M23" s="104"/>
      <c r="N23" s="103">
        <f t="shared" si="3"/>
        <v>6</v>
      </c>
      <c r="O23" s="23"/>
      <c r="P23" s="23"/>
      <c r="Q23" s="23"/>
      <c r="R23" s="8"/>
    </row>
    <row r="24" spans="1:17" ht="12.75">
      <c r="A24" s="3"/>
      <c r="B24" s="98" t="s">
        <v>40</v>
      </c>
      <c r="C24" s="113">
        <v>1</v>
      </c>
      <c r="D24" s="101"/>
      <c r="E24" s="101"/>
      <c r="F24" s="101"/>
      <c r="G24" s="103">
        <f t="shared" si="0"/>
        <v>0</v>
      </c>
      <c r="H24" s="106">
        <v>5</v>
      </c>
      <c r="I24" s="101">
        <v>3</v>
      </c>
      <c r="J24" s="101"/>
      <c r="K24" s="106">
        <f t="shared" si="1"/>
        <v>8</v>
      </c>
      <c r="L24" s="102">
        <f t="shared" si="2"/>
        <v>8</v>
      </c>
      <c r="M24" s="104"/>
      <c r="N24" s="103">
        <f t="shared" si="3"/>
        <v>8</v>
      </c>
      <c r="O24" s="23"/>
      <c r="P24" s="24"/>
      <c r="Q24" s="24"/>
    </row>
    <row r="25" spans="1:17" ht="12.75">
      <c r="A25" s="3"/>
      <c r="B25" s="98" t="s">
        <v>41</v>
      </c>
      <c r="C25" s="113">
        <v>5</v>
      </c>
      <c r="D25" s="101"/>
      <c r="E25" s="106"/>
      <c r="F25" s="101"/>
      <c r="G25" s="106">
        <f>+SUM(D25:F25)</f>
        <v>0</v>
      </c>
      <c r="H25" s="102">
        <v>2.2</v>
      </c>
      <c r="I25" s="101">
        <v>2.55</v>
      </c>
      <c r="J25" s="101"/>
      <c r="K25" s="106">
        <f>+SUM(H25:J25)</f>
        <v>4.75</v>
      </c>
      <c r="L25" s="102">
        <f>+SUM(G25+K25)</f>
        <v>4.75</v>
      </c>
      <c r="M25" s="104">
        <v>0.25</v>
      </c>
      <c r="N25" s="103">
        <f>+SUM(L25:M25)</f>
        <v>5</v>
      </c>
      <c r="O25" s="24"/>
      <c r="P25" s="24"/>
      <c r="Q25" s="24"/>
    </row>
    <row r="26" spans="1:17" ht="12.75">
      <c r="A26" s="3"/>
      <c r="B26" s="98" t="s">
        <v>42</v>
      </c>
      <c r="C26" s="113">
        <v>2</v>
      </c>
      <c r="D26" s="101"/>
      <c r="E26" s="106"/>
      <c r="F26" s="101"/>
      <c r="G26" s="106">
        <f>+SUM(D26:F26)</f>
        <v>0</v>
      </c>
      <c r="H26" s="102">
        <v>3</v>
      </c>
      <c r="I26" s="101">
        <v>7</v>
      </c>
      <c r="J26" s="101"/>
      <c r="K26" s="106">
        <f>+SUM(H26:J26)</f>
        <v>10</v>
      </c>
      <c r="L26" s="102">
        <f>+SUM(G26+K26)</f>
        <v>10</v>
      </c>
      <c r="M26" s="104"/>
      <c r="N26" s="103">
        <f>+SUM(L26:M26)</f>
        <v>10</v>
      </c>
      <c r="O26" s="24"/>
      <c r="P26" s="24"/>
      <c r="Q26" s="24"/>
    </row>
    <row r="27" spans="1:17" ht="12.75">
      <c r="A27" s="3"/>
      <c r="B27" s="98" t="s">
        <v>43</v>
      </c>
      <c r="C27" s="113">
        <v>1</v>
      </c>
      <c r="D27" s="101"/>
      <c r="E27" s="106"/>
      <c r="F27" s="101"/>
      <c r="G27" s="106">
        <f aca="true" t="shared" si="6" ref="G27:G33">+SUM(D27:F27)</f>
        <v>0</v>
      </c>
      <c r="H27" s="102">
        <v>0.25</v>
      </c>
      <c r="I27" s="101"/>
      <c r="J27" s="101"/>
      <c r="K27" s="106">
        <f aca="true" t="shared" si="7" ref="K27:K33">+SUM(H27:J27)</f>
        <v>0.25</v>
      </c>
      <c r="L27" s="102">
        <f aca="true" t="shared" si="8" ref="L27:L33">+SUM(G27+K27)</f>
        <v>0.25</v>
      </c>
      <c r="M27" s="104"/>
      <c r="N27" s="103">
        <f aca="true" t="shared" si="9" ref="N27:N33">+SUM(L27:M27)</f>
        <v>0.25</v>
      </c>
      <c r="O27" s="24"/>
      <c r="P27" s="24"/>
      <c r="Q27" s="24"/>
    </row>
    <row r="28" spans="1:17" ht="12.75">
      <c r="A28" s="3"/>
      <c r="B28" s="98" t="s">
        <v>57</v>
      </c>
      <c r="C28" s="113">
        <v>1</v>
      </c>
      <c r="D28" s="101"/>
      <c r="E28" s="106"/>
      <c r="F28" s="101"/>
      <c r="G28" s="106">
        <f t="shared" si="6"/>
        <v>0</v>
      </c>
      <c r="H28" s="102"/>
      <c r="I28" s="101">
        <v>0.25</v>
      </c>
      <c r="J28" s="101"/>
      <c r="K28" s="106">
        <f t="shared" si="7"/>
        <v>0.25</v>
      </c>
      <c r="L28" s="102">
        <f t="shared" si="8"/>
        <v>0.25</v>
      </c>
      <c r="M28" s="104"/>
      <c r="N28" s="103">
        <f t="shared" si="9"/>
        <v>0.25</v>
      </c>
      <c r="O28" s="24"/>
      <c r="P28" s="24"/>
      <c r="Q28" s="24"/>
    </row>
    <row r="29" spans="1:17" ht="12.75">
      <c r="A29" s="3"/>
      <c r="B29" s="98" t="s">
        <v>44</v>
      </c>
      <c r="C29" s="113">
        <v>33</v>
      </c>
      <c r="D29" s="101">
        <v>0.5</v>
      </c>
      <c r="E29" s="106"/>
      <c r="F29" s="101"/>
      <c r="G29" s="106">
        <f t="shared" si="6"/>
        <v>0.5</v>
      </c>
      <c r="H29" s="102">
        <v>8.3</v>
      </c>
      <c r="I29" s="101">
        <v>63.18</v>
      </c>
      <c r="J29" s="101"/>
      <c r="K29" s="106">
        <f t="shared" si="7"/>
        <v>71.48</v>
      </c>
      <c r="L29" s="102">
        <f t="shared" si="8"/>
        <v>71.98</v>
      </c>
      <c r="M29" s="104">
        <v>1.5</v>
      </c>
      <c r="N29" s="103">
        <f t="shared" si="9"/>
        <v>73.48</v>
      </c>
      <c r="O29" s="24"/>
      <c r="P29" s="24"/>
      <c r="Q29" s="24"/>
    </row>
    <row r="30" spans="1:17" ht="12.75">
      <c r="A30" s="3"/>
      <c r="B30" s="98" t="s">
        <v>45</v>
      </c>
      <c r="C30" s="113">
        <v>9</v>
      </c>
      <c r="D30" s="101"/>
      <c r="E30" s="106"/>
      <c r="F30" s="101"/>
      <c r="G30" s="106">
        <f t="shared" si="6"/>
        <v>0</v>
      </c>
      <c r="H30" s="102">
        <v>1.6</v>
      </c>
      <c r="I30" s="101">
        <v>12.65</v>
      </c>
      <c r="J30" s="101">
        <v>2.4</v>
      </c>
      <c r="K30" s="106">
        <f t="shared" si="7"/>
        <v>16.65</v>
      </c>
      <c r="L30" s="102">
        <f t="shared" si="8"/>
        <v>16.65</v>
      </c>
      <c r="M30" s="104"/>
      <c r="N30" s="103">
        <f t="shared" si="9"/>
        <v>16.65</v>
      </c>
      <c r="O30" s="24"/>
      <c r="P30" s="24"/>
      <c r="Q30" s="24"/>
    </row>
    <row r="31" spans="1:17" ht="12.75">
      <c r="A31" s="3"/>
      <c r="B31" s="98" t="s">
        <v>49</v>
      </c>
      <c r="C31" s="113">
        <v>4</v>
      </c>
      <c r="D31" s="101"/>
      <c r="E31" s="106"/>
      <c r="F31" s="101"/>
      <c r="G31" s="106">
        <f t="shared" si="6"/>
        <v>0</v>
      </c>
      <c r="H31" s="102">
        <v>0.7</v>
      </c>
      <c r="I31" s="101">
        <v>3.5</v>
      </c>
      <c r="J31" s="101">
        <v>0.8</v>
      </c>
      <c r="K31" s="106">
        <f t="shared" si="7"/>
        <v>5</v>
      </c>
      <c r="L31" s="102">
        <f t="shared" si="8"/>
        <v>5</v>
      </c>
      <c r="M31" s="104"/>
      <c r="N31" s="103">
        <f t="shared" si="9"/>
        <v>5</v>
      </c>
      <c r="O31" s="24"/>
      <c r="P31" s="24"/>
      <c r="Q31" s="24"/>
    </row>
    <row r="32" spans="1:17" ht="12.75">
      <c r="A32" s="3"/>
      <c r="B32" s="98" t="s">
        <v>50</v>
      </c>
      <c r="C32" s="113">
        <v>1</v>
      </c>
      <c r="D32" s="101"/>
      <c r="E32" s="106"/>
      <c r="F32" s="101"/>
      <c r="G32" s="106">
        <f t="shared" si="6"/>
        <v>0</v>
      </c>
      <c r="H32" s="102"/>
      <c r="I32" s="101">
        <v>0.6</v>
      </c>
      <c r="J32" s="101">
        <v>0.1</v>
      </c>
      <c r="K32" s="106">
        <f t="shared" si="7"/>
        <v>0.7</v>
      </c>
      <c r="L32" s="102">
        <f t="shared" si="8"/>
        <v>0.7</v>
      </c>
      <c r="M32" s="104"/>
      <c r="N32" s="103">
        <f t="shared" si="9"/>
        <v>0.7</v>
      </c>
      <c r="O32" s="24"/>
      <c r="P32" s="24"/>
      <c r="Q32" s="24"/>
    </row>
    <row r="33" spans="1:17" ht="12.75">
      <c r="A33" s="3"/>
      <c r="B33" s="98" t="s">
        <v>51</v>
      </c>
      <c r="C33" s="113">
        <v>8</v>
      </c>
      <c r="D33" s="101"/>
      <c r="E33" s="106"/>
      <c r="F33" s="101"/>
      <c r="G33" s="106">
        <f t="shared" si="6"/>
        <v>0</v>
      </c>
      <c r="H33" s="102">
        <v>4</v>
      </c>
      <c r="I33" s="101">
        <v>5.5</v>
      </c>
      <c r="J33" s="101"/>
      <c r="K33" s="106">
        <f t="shared" si="7"/>
        <v>9.5</v>
      </c>
      <c r="L33" s="102">
        <f t="shared" si="8"/>
        <v>9.5</v>
      </c>
      <c r="M33" s="104">
        <v>0.5</v>
      </c>
      <c r="N33" s="103">
        <f t="shared" si="9"/>
        <v>10</v>
      </c>
      <c r="O33" s="24"/>
      <c r="P33" s="24"/>
      <c r="Q33" s="24"/>
    </row>
    <row r="34" spans="1:17" ht="13.5" thickBot="1">
      <c r="A34" s="3"/>
      <c r="B34" s="7" t="s">
        <v>53</v>
      </c>
      <c r="C34" s="39">
        <v>5</v>
      </c>
      <c r="D34" s="69"/>
      <c r="E34" s="23"/>
      <c r="F34" s="69"/>
      <c r="G34" s="23">
        <f>+SUM(D34:F34)</f>
        <v>0</v>
      </c>
      <c r="H34" s="71">
        <v>0.5</v>
      </c>
      <c r="I34" s="69">
        <v>3.32</v>
      </c>
      <c r="J34" s="69">
        <v>0.01</v>
      </c>
      <c r="K34" s="23">
        <f>+SUM(H34:J34)</f>
        <v>3.8299999999999996</v>
      </c>
      <c r="L34" s="71">
        <f>+SUM(G34+K34)</f>
        <v>3.8299999999999996</v>
      </c>
      <c r="M34" s="74">
        <v>1.5</v>
      </c>
      <c r="N34" s="27">
        <f>+SUM(L34:M34)</f>
        <v>5.33</v>
      </c>
      <c r="O34" s="24"/>
      <c r="P34" s="24"/>
      <c r="Q34" s="24"/>
    </row>
    <row r="35" spans="1:17" ht="14.25" thickBot="1" thickTop="1">
      <c r="A35" s="12"/>
      <c r="B35" s="13" t="s">
        <v>6</v>
      </c>
      <c r="C35" s="26">
        <f>SUM(C17:C34)</f>
        <v>144</v>
      </c>
      <c r="D35" s="35">
        <f aca="true" t="shared" si="10" ref="D35:N35">+SUM(D7:D34)</f>
        <v>32.699999999999996</v>
      </c>
      <c r="E35" s="35">
        <f t="shared" si="10"/>
        <v>181.29999999999998</v>
      </c>
      <c r="F35" s="35">
        <f t="shared" si="10"/>
        <v>0.1</v>
      </c>
      <c r="G35" s="34">
        <f t="shared" si="10"/>
        <v>214.1</v>
      </c>
      <c r="H35" s="36">
        <f t="shared" si="10"/>
        <v>143.45000000000002</v>
      </c>
      <c r="I35" s="35">
        <f t="shared" si="10"/>
        <v>245.09000000000003</v>
      </c>
      <c r="J35" s="35">
        <f t="shared" si="10"/>
        <v>16.610000000000003</v>
      </c>
      <c r="K35" s="34">
        <f t="shared" si="10"/>
        <v>405.15</v>
      </c>
      <c r="L35" s="36">
        <f t="shared" si="10"/>
        <v>619.25</v>
      </c>
      <c r="M35" s="75">
        <f t="shared" si="10"/>
        <v>886.0500000000001</v>
      </c>
      <c r="N35" s="28">
        <f t="shared" si="10"/>
        <v>1505.3000000000002</v>
      </c>
      <c r="O35" s="25"/>
      <c r="P35" s="24"/>
      <c r="Q35" s="24"/>
    </row>
    <row r="36" ht="13.5" thickTop="1">
      <c r="H36" s="23"/>
    </row>
    <row r="37" ht="12.75">
      <c r="H37" s="23"/>
    </row>
    <row r="38" ht="12.75">
      <c r="H38" s="23"/>
    </row>
    <row r="39" ht="12.75">
      <c r="H39" s="23"/>
    </row>
    <row r="40" ht="12.75">
      <c r="H40" s="23"/>
    </row>
    <row r="41" ht="12.75">
      <c r="H41" s="23"/>
    </row>
    <row r="42" ht="12.75">
      <c r="H42" s="23"/>
    </row>
    <row r="43" ht="12.75">
      <c r="H43" s="23"/>
    </row>
    <row r="44" ht="12.75">
      <c r="H44" s="23"/>
    </row>
    <row r="45" ht="12.75">
      <c r="H45" s="23"/>
    </row>
    <row r="46" ht="12.75">
      <c r="H46" s="23"/>
    </row>
    <row r="47" ht="12.75">
      <c r="H47" s="23"/>
    </row>
    <row r="48" ht="12.75">
      <c r="H48" s="23"/>
    </row>
    <row r="49" ht="12.75">
      <c r="H49" s="23"/>
    </row>
    <row r="50" ht="12.75">
      <c r="H50" s="23"/>
    </row>
    <row r="51" ht="12.75">
      <c r="H51" s="23"/>
    </row>
    <row r="52" ht="12.75">
      <c r="H52" s="23"/>
    </row>
    <row r="53" ht="12.75">
      <c r="H53" s="23"/>
    </row>
    <row r="54" ht="12.75">
      <c r="H54" s="23"/>
    </row>
    <row r="55" ht="12.75">
      <c r="H55" s="23"/>
    </row>
    <row r="56" ht="12.75">
      <c r="H56" s="23"/>
    </row>
    <row r="57" ht="12.75">
      <c r="H57" s="23"/>
    </row>
    <row r="58" ht="12.75">
      <c r="H58" s="23"/>
    </row>
    <row r="59" ht="12.75">
      <c r="H59" s="23"/>
    </row>
    <row r="60" ht="12.75">
      <c r="H60" s="23"/>
    </row>
    <row r="61" ht="12.75">
      <c r="H61" s="23"/>
    </row>
    <row r="62" ht="12.75">
      <c r="H62" s="23"/>
    </row>
    <row r="63" ht="12.75">
      <c r="H63" s="23"/>
    </row>
    <row r="64" ht="12.75">
      <c r="H64" s="23"/>
    </row>
    <row r="65" ht="12.75">
      <c r="H65" s="23"/>
    </row>
    <row r="66" ht="12.75">
      <c r="H66" s="23"/>
    </row>
    <row r="67" ht="12.75">
      <c r="H67" s="23"/>
    </row>
    <row r="68" ht="12.75">
      <c r="H68" s="23"/>
    </row>
    <row r="69" ht="12.75">
      <c r="H69" s="23"/>
    </row>
    <row r="70" ht="12.75">
      <c r="H70" s="23"/>
    </row>
    <row r="71" ht="12.75">
      <c r="H71" s="23"/>
    </row>
    <row r="72" ht="12.75">
      <c r="H72" s="23"/>
    </row>
    <row r="73" ht="12.75">
      <c r="H73" s="23"/>
    </row>
    <row r="74" ht="12.75">
      <c r="H74" s="23"/>
    </row>
    <row r="75" ht="12.75">
      <c r="H75" s="23"/>
    </row>
    <row r="76" ht="12.75">
      <c r="H76" s="23"/>
    </row>
    <row r="77" ht="12.75">
      <c r="H77" s="23"/>
    </row>
    <row r="78" ht="12.75">
      <c r="H78" s="23"/>
    </row>
    <row r="79" ht="12.75">
      <c r="H79" s="23"/>
    </row>
    <row r="80" ht="12.75">
      <c r="H80" s="23"/>
    </row>
    <row r="81" ht="12.75">
      <c r="H81" s="23"/>
    </row>
    <row r="82" ht="12.75">
      <c r="H82" s="23"/>
    </row>
    <row r="83" ht="12.75">
      <c r="H83" s="23"/>
    </row>
    <row r="84" ht="12.75">
      <c r="H84" s="23"/>
    </row>
    <row r="85" ht="12.75">
      <c r="H85" s="23"/>
    </row>
    <row r="86" ht="12.75">
      <c r="H86" s="23"/>
    </row>
    <row r="87" ht="12.75">
      <c r="H87" s="23"/>
    </row>
    <row r="88" ht="12.75">
      <c r="H88" s="23"/>
    </row>
    <row r="89" ht="12.75">
      <c r="H89" s="23"/>
    </row>
    <row r="90" ht="12.75">
      <c r="H90" s="23"/>
    </row>
    <row r="91" ht="12.75">
      <c r="H91" s="23"/>
    </row>
    <row r="92" ht="12.75">
      <c r="H92" s="23"/>
    </row>
    <row r="93" ht="12.75">
      <c r="H93" s="23"/>
    </row>
    <row r="94" ht="12.75">
      <c r="H94" s="23"/>
    </row>
    <row r="95" ht="12.75">
      <c r="H95" s="23"/>
    </row>
    <row r="96" ht="12.75">
      <c r="H96" s="23"/>
    </row>
    <row r="97" ht="12.75">
      <c r="H97" s="23"/>
    </row>
    <row r="98" ht="12.75">
      <c r="H98" s="23"/>
    </row>
    <row r="99" ht="12.75">
      <c r="H99" s="23"/>
    </row>
    <row r="100" ht="12.75">
      <c r="H100" s="23"/>
    </row>
    <row r="101" ht="12.75">
      <c r="H101" s="23"/>
    </row>
    <row r="102" ht="12.75">
      <c r="H102" s="23"/>
    </row>
    <row r="103" ht="12.75">
      <c r="H103" s="23"/>
    </row>
    <row r="104" ht="12.75">
      <c r="H104" s="23"/>
    </row>
    <row r="105" ht="12.75">
      <c r="H105" s="23"/>
    </row>
    <row r="106" ht="12.75">
      <c r="H106" s="23"/>
    </row>
    <row r="107" ht="12.75">
      <c r="H107" s="23"/>
    </row>
    <row r="108" ht="12.75">
      <c r="H108" s="23"/>
    </row>
    <row r="109" ht="12.75">
      <c r="H109" s="23"/>
    </row>
    <row r="110" ht="12.75">
      <c r="H110" s="23"/>
    </row>
    <row r="111" ht="12.75">
      <c r="H111" s="23"/>
    </row>
    <row r="112" ht="12.75">
      <c r="H112" s="23"/>
    </row>
    <row r="113" ht="12.75">
      <c r="H113" s="23"/>
    </row>
    <row r="114" ht="12.75">
      <c r="H114" s="23"/>
    </row>
    <row r="115" ht="12.75">
      <c r="H115" s="23"/>
    </row>
    <row r="116" ht="12.75">
      <c r="H116" s="23"/>
    </row>
    <row r="117" ht="12.75">
      <c r="H117" s="23"/>
    </row>
    <row r="118" ht="12.75">
      <c r="H118" s="23"/>
    </row>
    <row r="119" ht="12.75">
      <c r="H119" s="23"/>
    </row>
    <row r="120" ht="12.75">
      <c r="H120" s="23"/>
    </row>
    <row r="121" ht="12.75">
      <c r="H121" s="23"/>
    </row>
    <row r="122" ht="12.75">
      <c r="H122" s="23"/>
    </row>
    <row r="123" ht="12.75">
      <c r="H123" s="23"/>
    </row>
    <row r="124" ht="12.75">
      <c r="H124" s="23"/>
    </row>
    <row r="125" ht="12.75">
      <c r="H125" s="23"/>
    </row>
    <row r="126" ht="12.75">
      <c r="H126" s="23"/>
    </row>
    <row r="127" ht="12.75">
      <c r="H127" s="23"/>
    </row>
    <row r="128" ht="12.75">
      <c r="H128" s="23"/>
    </row>
    <row r="129" ht="12.75">
      <c r="H129" s="23"/>
    </row>
    <row r="130" ht="12.75">
      <c r="H130" s="23"/>
    </row>
    <row r="131" ht="12.75">
      <c r="H131" s="23"/>
    </row>
    <row r="132" ht="12.75">
      <c r="H132" s="23"/>
    </row>
    <row r="133" ht="12.75">
      <c r="H133" s="23"/>
    </row>
    <row r="134" ht="12.75">
      <c r="H134" s="23"/>
    </row>
    <row r="135" ht="12.75">
      <c r="H135" s="23"/>
    </row>
    <row r="136" ht="12.75">
      <c r="H136" s="23"/>
    </row>
    <row r="137" ht="12.75">
      <c r="H137" s="23"/>
    </row>
    <row r="138" ht="12.75">
      <c r="H138" s="23"/>
    </row>
    <row r="139" ht="12.75">
      <c r="H139" s="23"/>
    </row>
    <row r="140" ht="12.75">
      <c r="H140" s="23"/>
    </row>
    <row r="141" ht="12.75">
      <c r="H141" s="23"/>
    </row>
    <row r="142" ht="12.75">
      <c r="H142" s="23"/>
    </row>
    <row r="143" ht="12.75">
      <c r="H143" s="23"/>
    </row>
    <row r="144" ht="12.75">
      <c r="H144" s="23"/>
    </row>
    <row r="145" ht="12.75">
      <c r="H145" s="23"/>
    </row>
    <row r="146" ht="12.75">
      <c r="H146" s="23"/>
    </row>
    <row r="147" ht="12.75">
      <c r="H147" s="23"/>
    </row>
    <row r="148" ht="12.75">
      <c r="H148" s="23"/>
    </row>
    <row r="149" ht="12.75">
      <c r="H149" s="23"/>
    </row>
    <row r="150" ht="12.75">
      <c r="H150" s="23"/>
    </row>
    <row r="151" ht="12.75">
      <c r="H151" s="23"/>
    </row>
    <row r="152" ht="12.75">
      <c r="H152" s="23"/>
    </row>
    <row r="153" ht="12.75">
      <c r="H153" s="23"/>
    </row>
    <row r="154" ht="12.75">
      <c r="H154" s="23"/>
    </row>
    <row r="155" ht="12.75">
      <c r="H155" s="23"/>
    </row>
    <row r="156" ht="12.75">
      <c r="H156" s="23"/>
    </row>
    <row r="157" ht="12.75">
      <c r="H157" s="23"/>
    </row>
    <row r="158" ht="12.75">
      <c r="H158" s="23"/>
    </row>
    <row r="159" ht="12.75">
      <c r="H159" s="23"/>
    </row>
    <row r="160" ht="12.75">
      <c r="H160" s="23"/>
    </row>
    <row r="161" ht="12.75">
      <c r="H161" s="23"/>
    </row>
    <row r="162" ht="12.75">
      <c r="H162" s="23"/>
    </row>
    <row r="163" ht="12.75">
      <c r="H163" s="23"/>
    </row>
    <row r="164" ht="12.75">
      <c r="H164" s="23"/>
    </row>
    <row r="165" ht="12.75">
      <c r="H165" s="23"/>
    </row>
    <row r="166" ht="12.75">
      <c r="H166" s="23"/>
    </row>
    <row r="167" ht="12.75">
      <c r="H167" s="23"/>
    </row>
    <row r="168" ht="12.75">
      <c r="H168" s="23"/>
    </row>
    <row r="169" ht="12.75">
      <c r="H169" s="23"/>
    </row>
    <row r="170" ht="12.75">
      <c r="H170" s="23"/>
    </row>
    <row r="171" ht="12.75">
      <c r="H171" s="23"/>
    </row>
    <row r="172" ht="12.75">
      <c r="H172" s="23"/>
    </row>
    <row r="173" ht="12.75">
      <c r="H173" s="23"/>
    </row>
    <row r="174" ht="12.75">
      <c r="H174" s="23"/>
    </row>
    <row r="175" ht="12.75">
      <c r="H175" s="23"/>
    </row>
    <row r="176" ht="12.75">
      <c r="H176" s="23"/>
    </row>
    <row r="177" ht="12.75">
      <c r="H177" s="23"/>
    </row>
    <row r="178" ht="12.75">
      <c r="H178" s="23"/>
    </row>
    <row r="179" ht="12.75">
      <c r="H179" s="23"/>
    </row>
    <row r="180" ht="12.75">
      <c r="H180" s="23"/>
    </row>
    <row r="181" ht="12.75">
      <c r="H181" s="23"/>
    </row>
    <row r="182" ht="12.75">
      <c r="H182" s="23"/>
    </row>
    <row r="183" ht="12.75">
      <c r="H183" s="23"/>
    </row>
    <row r="184" ht="12.75">
      <c r="H184" s="23"/>
    </row>
    <row r="185" ht="12.75">
      <c r="H185" s="23"/>
    </row>
    <row r="186" ht="12.75">
      <c r="H186" s="23"/>
    </row>
    <row r="187" ht="12.75">
      <c r="H187" s="23"/>
    </row>
    <row r="188" ht="12.75">
      <c r="H188" s="23"/>
    </row>
    <row r="189" ht="12.75">
      <c r="H189" s="23"/>
    </row>
    <row r="190" ht="12.75">
      <c r="H190" s="23"/>
    </row>
    <row r="191" ht="12.75">
      <c r="H191" s="23"/>
    </row>
    <row r="192" ht="12.75">
      <c r="H192" s="23"/>
    </row>
    <row r="193" ht="12.75">
      <c r="H193" s="23"/>
    </row>
    <row r="194" ht="12.75">
      <c r="H194" s="23"/>
    </row>
    <row r="195" ht="12.75">
      <c r="H195" s="23"/>
    </row>
    <row r="196" ht="12.75">
      <c r="H196" s="23"/>
    </row>
    <row r="197" ht="12.75">
      <c r="H197" s="23"/>
    </row>
    <row r="198" ht="12.75">
      <c r="H198" s="23"/>
    </row>
    <row r="199" ht="12.75">
      <c r="H199" s="23"/>
    </row>
    <row r="200" ht="12.75">
      <c r="H200" s="23"/>
    </row>
    <row r="201" ht="12.75">
      <c r="H201" s="23"/>
    </row>
    <row r="202" ht="12.75">
      <c r="H202" s="23"/>
    </row>
    <row r="203" ht="12.75">
      <c r="H203" s="23"/>
    </row>
    <row r="204" ht="12.75">
      <c r="H204" s="23"/>
    </row>
    <row r="205" ht="12.75">
      <c r="H205" s="23"/>
    </row>
    <row r="206" ht="12.75">
      <c r="H206" s="23"/>
    </row>
    <row r="207" ht="12.75">
      <c r="H207" s="23"/>
    </row>
    <row r="208" ht="12.75">
      <c r="H208" s="23"/>
    </row>
    <row r="209" ht="12.75">
      <c r="H209" s="23"/>
    </row>
    <row r="210" ht="12.75">
      <c r="H210" s="23"/>
    </row>
    <row r="211" ht="12.75">
      <c r="H211" s="23"/>
    </row>
    <row r="212" ht="12.75">
      <c r="H212" s="23"/>
    </row>
    <row r="213" ht="12.75">
      <c r="H213" s="23"/>
    </row>
    <row r="214" ht="12.75">
      <c r="H214" s="23"/>
    </row>
    <row r="215" ht="12.75">
      <c r="H215" s="23"/>
    </row>
    <row r="216" ht="12.75">
      <c r="H216" s="23"/>
    </row>
    <row r="217" ht="12.75">
      <c r="H217" s="23"/>
    </row>
    <row r="218" ht="12.75">
      <c r="H218" s="23"/>
    </row>
    <row r="219" ht="12.75">
      <c r="H219" s="23"/>
    </row>
    <row r="220" ht="12.75">
      <c r="H220" s="23"/>
    </row>
    <row r="221" ht="12.75">
      <c r="H221" s="23"/>
    </row>
    <row r="222" ht="12.75">
      <c r="H222" s="23"/>
    </row>
    <row r="223" ht="12.75">
      <c r="H223" s="23"/>
    </row>
    <row r="224" ht="12.75">
      <c r="H224" s="23"/>
    </row>
    <row r="225" ht="12.75">
      <c r="H225" s="23"/>
    </row>
    <row r="226" ht="12.75">
      <c r="H226" s="23"/>
    </row>
    <row r="227" ht="12.75">
      <c r="H227" s="23"/>
    </row>
    <row r="228" ht="12.75">
      <c r="H228" s="23"/>
    </row>
    <row r="229" ht="12.75">
      <c r="H229" s="23"/>
    </row>
    <row r="230" ht="12.75">
      <c r="H230" s="23"/>
    </row>
    <row r="231" ht="12.75">
      <c r="H231" s="23"/>
    </row>
    <row r="232" ht="12.75">
      <c r="H232" s="23"/>
    </row>
    <row r="233" ht="12.75">
      <c r="H233" s="23"/>
    </row>
    <row r="234" ht="12.75">
      <c r="H234" s="23"/>
    </row>
    <row r="235" ht="12.75">
      <c r="H235" s="23"/>
    </row>
    <row r="236" ht="12.75">
      <c r="H236" s="23"/>
    </row>
    <row r="237" ht="12.75">
      <c r="H237" s="23"/>
    </row>
    <row r="238" ht="12.75">
      <c r="H238" s="23"/>
    </row>
    <row r="239" ht="12.75">
      <c r="H239" s="23"/>
    </row>
    <row r="240" ht="12.75">
      <c r="H240" s="23"/>
    </row>
    <row r="241" ht="12.75">
      <c r="H241" s="23"/>
    </row>
    <row r="242" ht="12.75">
      <c r="H242" s="23"/>
    </row>
    <row r="243" ht="12.75">
      <c r="H243" s="23"/>
    </row>
    <row r="244" ht="12.75">
      <c r="H244" s="23"/>
    </row>
    <row r="245" ht="12.75">
      <c r="H245" s="23"/>
    </row>
    <row r="246" ht="12.75">
      <c r="H246" s="23"/>
    </row>
    <row r="247" ht="12.75">
      <c r="H247" s="23"/>
    </row>
    <row r="248" ht="12.75">
      <c r="H248" s="23"/>
    </row>
    <row r="249" ht="12.75">
      <c r="H249" s="23"/>
    </row>
    <row r="250" ht="12.75">
      <c r="H250" s="23"/>
    </row>
    <row r="251" ht="12.75">
      <c r="H251" s="23"/>
    </row>
    <row r="252" ht="12.75">
      <c r="H252" s="23"/>
    </row>
    <row r="253" ht="12.75">
      <c r="H253" s="23"/>
    </row>
    <row r="254" ht="12.75">
      <c r="H254" s="23"/>
    </row>
    <row r="255" ht="12.75">
      <c r="H255" s="23"/>
    </row>
    <row r="256" ht="12.75">
      <c r="H256" s="23"/>
    </row>
    <row r="257" ht="12.75">
      <c r="H257" s="23"/>
    </row>
    <row r="258" ht="12.75">
      <c r="H258" s="23"/>
    </row>
    <row r="259" ht="12.75">
      <c r="H259" s="23"/>
    </row>
    <row r="260" ht="12.75">
      <c r="H260" s="23"/>
    </row>
    <row r="261" ht="12.75">
      <c r="H261" s="23"/>
    </row>
    <row r="262" ht="12.75">
      <c r="H262" s="23"/>
    </row>
    <row r="263" ht="12.75">
      <c r="H263" s="23"/>
    </row>
    <row r="264" ht="12.75">
      <c r="H264" s="23"/>
    </row>
    <row r="265" ht="12.75">
      <c r="H265" s="23"/>
    </row>
    <row r="266" ht="12.75">
      <c r="H266" s="23"/>
    </row>
    <row r="267" ht="12.75">
      <c r="H267" s="23"/>
    </row>
    <row r="268" ht="12.75">
      <c r="H268" s="23"/>
    </row>
    <row r="269" ht="12.75">
      <c r="H269" s="23"/>
    </row>
    <row r="270" ht="12.75">
      <c r="H270" s="23"/>
    </row>
    <row r="271" ht="12.75">
      <c r="H271" s="23"/>
    </row>
    <row r="272" ht="12.75">
      <c r="H272" s="23"/>
    </row>
    <row r="273" ht="12.75">
      <c r="H273" s="23"/>
    </row>
    <row r="274" ht="12.75">
      <c r="H274" s="23"/>
    </row>
    <row r="275" ht="12.75">
      <c r="H275" s="23"/>
    </row>
    <row r="276" ht="12.75">
      <c r="H276" s="23"/>
    </row>
    <row r="277" ht="12.75">
      <c r="H277" s="23"/>
    </row>
    <row r="278" ht="12.75">
      <c r="H278" s="23"/>
    </row>
    <row r="279" ht="12.75">
      <c r="H279" s="23"/>
    </row>
    <row r="280" ht="12.75">
      <c r="H280" s="23"/>
    </row>
    <row r="281" ht="12.75">
      <c r="H281" s="23"/>
    </row>
    <row r="282" ht="12.75">
      <c r="H282" s="23"/>
    </row>
    <row r="283" ht="12.75">
      <c r="H283" s="23"/>
    </row>
    <row r="284" ht="12.75">
      <c r="H284" s="23"/>
    </row>
    <row r="285" ht="12.75">
      <c r="H285" s="23"/>
    </row>
    <row r="286" ht="12.75">
      <c r="H286" s="23"/>
    </row>
    <row r="287" ht="12.75">
      <c r="H287" s="23"/>
    </row>
    <row r="288" ht="12.75">
      <c r="H288" s="23"/>
    </row>
    <row r="289" ht="12.75">
      <c r="H289" s="23"/>
    </row>
    <row r="290" ht="12.75">
      <c r="H290" s="23"/>
    </row>
    <row r="291" ht="12.75">
      <c r="H291" s="23"/>
    </row>
    <row r="292" ht="12.75">
      <c r="H292" s="23"/>
    </row>
    <row r="293" ht="12.75">
      <c r="H293" s="23"/>
    </row>
    <row r="294" ht="12.75">
      <c r="H294" s="23"/>
    </row>
    <row r="295" ht="12.75">
      <c r="H295" s="23"/>
    </row>
    <row r="296" ht="12.75">
      <c r="H296" s="23"/>
    </row>
    <row r="297" ht="12.75">
      <c r="H297" s="23"/>
    </row>
    <row r="298" ht="12.75">
      <c r="H298" s="23"/>
    </row>
    <row r="299" ht="12.75">
      <c r="H299" s="23"/>
    </row>
    <row r="300" ht="12.75">
      <c r="H300" s="23"/>
    </row>
    <row r="301" ht="12.75">
      <c r="H301" s="23"/>
    </row>
    <row r="302" ht="12.75">
      <c r="H302" s="23"/>
    </row>
    <row r="303" ht="12.75">
      <c r="H303" s="23"/>
    </row>
    <row r="304" ht="12.75">
      <c r="H304" s="23"/>
    </row>
    <row r="305" ht="12.75">
      <c r="H305" s="23"/>
    </row>
    <row r="306" ht="12.75">
      <c r="H306" s="23"/>
    </row>
    <row r="307" ht="12.75">
      <c r="H307" s="23"/>
    </row>
    <row r="308" ht="12.75">
      <c r="H308" s="23"/>
    </row>
    <row r="309" ht="12.75">
      <c r="H309" s="23"/>
    </row>
    <row r="310" ht="12.75">
      <c r="H310" s="23"/>
    </row>
    <row r="311" ht="12.75">
      <c r="H311" s="23"/>
    </row>
    <row r="312" ht="12.75">
      <c r="H312" s="23"/>
    </row>
    <row r="313" ht="12.75">
      <c r="H313" s="23"/>
    </row>
    <row r="314" ht="12.75">
      <c r="H314" s="23"/>
    </row>
    <row r="315" ht="12.75">
      <c r="H315" s="23"/>
    </row>
    <row r="316" ht="12.75">
      <c r="H316" s="23"/>
    </row>
    <row r="317" ht="12.75">
      <c r="H317" s="23"/>
    </row>
    <row r="318" ht="12.75">
      <c r="H318" s="23"/>
    </row>
    <row r="319" ht="12.75">
      <c r="H319" s="23"/>
    </row>
    <row r="320" ht="12.75">
      <c r="H320" s="23"/>
    </row>
    <row r="321" ht="12.75">
      <c r="H321" s="23"/>
    </row>
    <row r="322" ht="12.75">
      <c r="H322" s="23"/>
    </row>
    <row r="323" ht="12.75">
      <c r="H323" s="23"/>
    </row>
    <row r="324" ht="12.75">
      <c r="H324" s="23"/>
    </row>
    <row r="325" ht="12.75">
      <c r="H325" s="23"/>
    </row>
    <row r="326" ht="12.75">
      <c r="H326" s="23"/>
    </row>
    <row r="327" ht="12.75">
      <c r="H327" s="23"/>
    </row>
    <row r="328" ht="12.75">
      <c r="H328" s="23"/>
    </row>
    <row r="329" ht="12.75">
      <c r="H329" s="23"/>
    </row>
    <row r="330" ht="12.75">
      <c r="H330" s="23"/>
    </row>
    <row r="331" ht="12.75">
      <c r="H331" s="23"/>
    </row>
    <row r="332" ht="12.75">
      <c r="H332" s="23"/>
    </row>
    <row r="333" ht="12.75">
      <c r="H333" s="23"/>
    </row>
    <row r="334" ht="12.75">
      <c r="H334" s="23"/>
    </row>
    <row r="335" ht="12.75">
      <c r="H335" s="23"/>
    </row>
    <row r="336" ht="12.75">
      <c r="H336" s="23"/>
    </row>
    <row r="337" ht="12.75">
      <c r="H337" s="23"/>
    </row>
    <row r="338" ht="12.75">
      <c r="H338" s="23"/>
    </row>
    <row r="339" ht="12.75">
      <c r="H339" s="23"/>
    </row>
    <row r="340" ht="12.75">
      <c r="H340" s="23"/>
    </row>
    <row r="341" ht="12.75">
      <c r="H341" s="23"/>
    </row>
    <row r="342" ht="12.75">
      <c r="H342" s="23"/>
    </row>
    <row r="343" ht="12.75">
      <c r="H343" s="23"/>
    </row>
    <row r="344" ht="12.75">
      <c r="H344" s="23"/>
    </row>
    <row r="345" ht="12.75">
      <c r="H345" s="23"/>
    </row>
    <row r="346" ht="12.75">
      <c r="H346" s="23"/>
    </row>
    <row r="347" ht="12.75">
      <c r="H347" s="23"/>
    </row>
    <row r="348" ht="12.75">
      <c r="H348" s="23"/>
    </row>
    <row r="349" ht="12.75">
      <c r="H349" s="23"/>
    </row>
    <row r="350" ht="12.75">
      <c r="H350" s="23"/>
    </row>
    <row r="351" ht="12.75">
      <c r="H351" s="23"/>
    </row>
    <row r="352" ht="12.75">
      <c r="H352" s="23"/>
    </row>
    <row r="353" ht="12.75">
      <c r="H353" s="23"/>
    </row>
    <row r="354" ht="12.75">
      <c r="H354" s="23"/>
    </row>
    <row r="355" ht="12.75">
      <c r="H355" s="23"/>
    </row>
    <row r="356" ht="12.75">
      <c r="H356" s="23"/>
    </row>
    <row r="357" ht="12.75">
      <c r="H357" s="23"/>
    </row>
    <row r="358" ht="12.75">
      <c r="H358" s="23"/>
    </row>
    <row r="359" ht="12.75">
      <c r="H359" s="23"/>
    </row>
    <row r="360" ht="12.75">
      <c r="H360" s="23"/>
    </row>
    <row r="361" ht="12.75">
      <c r="H361" s="23"/>
    </row>
    <row r="362" ht="12.75">
      <c r="H362" s="23"/>
    </row>
    <row r="363" ht="12.75">
      <c r="H363" s="23"/>
    </row>
    <row r="364" ht="12.75">
      <c r="H364" s="23"/>
    </row>
    <row r="365" ht="12.75">
      <c r="H365" s="23"/>
    </row>
    <row r="366" ht="12.75">
      <c r="H366" s="23"/>
    </row>
    <row r="367" ht="12.75">
      <c r="H367" s="23"/>
    </row>
    <row r="368" ht="12.75">
      <c r="H368" s="23"/>
    </row>
    <row r="369" ht="12.75">
      <c r="H369" s="23"/>
    </row>
    <row r="370" ht="12.75">
      <c r="H370" s="23"/>
    </row>
    <row r="371" ht="12.75">
      <c r="H371" s="23"/>
    </row>
    <row r="372" ht="12.75">
      <c r="H372" s="23"/>
    </row>
    <row r="373" ht="12.75">
      <c r="H373" s="23"/>
    </row>
    <row r="374" ht="12.75">
      <c r="H374" s="23"/>
    </row>
    <row r="375" ht="12.75">
      <c r="H375" s="23"/>
    </row>
    <row r="376" ht="12.75">
      <c r="H376" s="23"/>
    </row>
    <row r="377" ht="12.75">
      <c r="H377" s="23"/>
    </row>
    <row r="378" ht="12.75">
      <c r="H378" s="23"/>
    </row>
    <row r="379" ht="12.75">
      <c r="H379" s="23"/>
    </row>
    <row r="380" ht="12.75">
      <c r="H380" s="23"/>
    </row>
    <row r="381" ht="12.75">
      <c r="H381" s="23"/>
    </row>
    <row r="382" ht="12.75">
      <c r="H382" s="23"/>
    </row>
    <row r="383" ht="12.75">
      <c r="H383" s="23"/>
    </row>
    <row r="384" ht="12.75">
      <c r="H384" s="23"/>
    </row>
    <row r="385" ht="12.75">
      <c r="H385" s="23"/>
    </row>
    <row r="386" ht="12.75">
      <c r="H386" s="23"/>
    </row>
    <row r="387" ht="12.75">
      <c r="H387" s="23"/>
    </row>
    <row r="388" ht="12.75">
      <c r="H388" s="23"/>
    </row>
    <row r="389" ht="12.75">
      <c r="H389" s="23"/>
    </row>
    <row r="390" ht="12.75">
      <c r="H390" s="23"/>
    </row>
    <row r="391" ht="12.75">
      <c r="H391" s="23"/>
    </row>
    <row r="392" ht="12.75">
      <c r="H392" s="23"/>
    </row>
  </sheetData>
  <sheetProtection/>
  <mergeCells count="2">
    <mergeCell ref="A1:N1"/>
    <mergeCell ref="A2:N2"/>
  </mergeCells>
  <printOptions horizontalCentered="1"/>
  <pageMargins left="0.5905511811023623" right="0.7874015748031497" top="0.984251968503937" bottom="0.7480314960629921" header="0.5905511811023623" footer="0.5905511811023623"/>
  <pageSetup horizontalDpi="180" verticalDpi="180" orientation="landscape" scale="70" r:id="rId1"/>
  <headerFooter alignWithMargins="0">
    <oddFooter>&amp;L&amp;8FUENTE: DEPTO. PLANIFICACION Y DESARROLLO EN MANEJO DEL FUEGO - CONAF.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28"/>
  <sheetViews>
    <sheetView zoomScale="75" zoomScaleNormal="75" zoomScalePageLayoutView="0" workbookViewId="0" topLeftCell="C10">
      <selection activeCell="F27" sqref="F27"/>
    </sheetView>
  </sheetViews>
  <sheetFormatPr defaultColWidth="11.421875" defaultRowHeight="12.75"/>
  <cols>
    <col min="1" max="1" width="8.140625" style="1" customWidth="1"/>
    <col min="2" max="2" width="27.00390625" style="0" customWidth="1"/>
    <col min="3" max="3" width="11.57421875" style="43" customWidth="1"/>
    <col min="4" max="4" width="10.7109375" style="24" customWidth="1"/>
    <col min="5" max="5" width="11.421875" style="24" customWidth="1"/>
    <col min="6" max="7" width="8.7109375" style="24" customWidth="1"/>
    <col min="8" max="8" width="11.57421875" style="24" customWidth="1"/>
    <col min="9" max="9" width="12.8515625" style="24" customWidth="1"/>
    <col min="10" max="11" width="11.421875" style="24" customWidth="1"/>
    <col min="12" max="12" width="12.8515625" style="24" customWidth="1"/>
    <col min="13" max="13" width="13.7109375" style="24" customWidth="1"/>
    <col min="14" max="14" width="13.57421875" style="24" customWidth="1"/>
  </cols>
  <sheetData>
    <row r="1" spans="1:14" ht="15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15.75">
      <c r="A2" s="161" t="s">
        <v>70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9" ht="16.5" thickBot="1">
      <c r="A3" s="2"/>
      <c r="B3" s="2"/>
      <c r="C3" s="77"/>
      <c r="D3" s="81"/>
      <c r="E3" s="81"/>
      <c r="F3" s="81"/>
      <c r="G3" s="81"/>
      <c r="H3" s="81"/>
      <c r="I3" s="81"/>
    </row>
    <row r="4" spans="1:14" ht="14.25" thickBot="1" thickTop="1">
      <c r="A4" s="17" t="s">
        <v>1</v>
      </c>
      <c r="B4" s="18" t="s">
        <v>2</v>
      </c>
      <c r="C4" s="78" t="s">
        <v>3</v>
      </c>
      <c r="D4" s="82" t="s">
        <v>4</v>
      </c>
      <c r="E4" s="83"/>
      <c r="F4" s="83"/>
      <c r="G4" s="83"/>
      <c r="H4" s="83"/>
      <c r="I4" s="83"/>
      <c r="J4" s="83"/>
      <c r="K4" s="83"/>
      <c r="L4" s="30" t="s">
        <v>5</v>
      </c>
      <c r="M4" s="30" t="s">
        <v>6</v>
      </c>
      <c r="N4" s="30" t="s">
        <v>5</v>
      </c>
    </row>
    <row r="5" spans="1:14" ht="13.5" thickTop="1">
      <c r="A5" s="19"/>
      <c r="B5" s="20"/>
      <c r="C5" s="79" t="s">
        <v>7</v>
      </c>
      <c r="D5" s="82" t="s">
        <v>8</v>
      </c>
      <c r="E5" s="83"/>
      <c r="F5" s="83"/>
      <c r="G5" s="83"/>
      <c r="H5" s="84" t="s">
        <v>9</v>
      </c>
      <c r="I5" s="85"/>
      <c r="J5" s="86"/>
      <c r="K5" s="86"/>
      <c r="L5" s="31" t="s">
        <v>10</v>
      </c>
      <c r="M5" s="31" t="s">
        <v>11</v>
      </c>
      <c r="N5" s="31" t="s">
        <v>12</v>
      </c>
    </row>
    <row r="6" spans="1:14" ht="13.5" thickBot="1">
      <c r="A6" s="21"/>
      <c r="B6" s="22"/>
      <c r="C6" s="80"/>
      <c r="D6" s="87" t="s">
        <v>13</v>
      </c>
      <c r="E6" s="88" t="s">
        <v>14</v>
      </c>
      <c r="F6" s="88" t="s">
        <v>11</v>
      </c>
      <c r="G6" s="89" t="s">
        <v>6</v>
      </c>
      <c r="H6" s="90" t="s">
        <v>15</v>
      </c>
      <c r="I6" s="91" t="s">
        <v>16</v>
      </c>
      <c r="J6" s="92" t="s">
        <v>17</v>
      </c>
      <c r="K6" s="93" t="s">
        <v>6</v>
      </c>
      <c r="L6" s="94"/>
      <c r="M6" s="32" t="s">
        <v>18</v>
      </c>
      <c r="N6" s="32" t="s">
        <v>19</v>
      </c>
    </row>
    <row r="7" spans="1:17" ht="13.5" thickTop="1">
      <c r="A7" s="7" t="s">
        <v>20</v>
      </c>
      <c r="B7" s="7" t="s">
        <v>20</v>
      </c>
      <c r="C7" s="39">
        <v>18</v>
      </c>
      <c r="D7" s="69">
        <v>0.16</v>
      </c>
      <c r="E7" s="23">
        <v>32</v>
      </c>
      <c r="F7" s="69"/>
      <c r="G7" s="23">
        <f aca="true" t="shared" si="0" ref="G7:G26">+SUM(D7:F7)</f>
        <v>32.16</v>
      </c>
      <c r="H7" s="71">
        <v>7.5</v>
      </c>
      <c r="I7" s="69">
        <v>44.3</v>
      </c>
      <c r="J7" s="69">
        <v>2.6</v>
      </c>
      <c r="K7" s="23">
        <f aca="true" t="shared" si="1" ref="K7:K26">+SUM(H7:J7)</f>
        <v>54.4</v>
      </c>
      <c r="L7" s="71">
        <f aca="true" t="shared" si="2" ref="L7:L26">+SUM(G7+K7)</f>
        <v>86.56</v>
      </c>
      <c r="M7" s="73">
        <v>13.2</v>
      </c>
      <c r="N7" s="27">
        <f aca="true" t="shared" si="3" ref="N7:N26">+SUM(L7:M7)</f>
        <v>99.76</v>
      </c>
      <c r="O7" s="24"/>
      <c r="P7" s="24"/>
      <c r="Q7" s="24"/>
    </row>
    <row r="8" spans="1:17" ht="12.75">
      <c r="A8" s="3"/>
      <c r="B8" s="98" t="s">
        <v>21</v>
      </c>
      <c r="C8" s="113">
        <v>18</v>
      </c>
      <c r="D8" s="101">
        <v>220.65</v>
      </c>
      <c r="E8" s="106">
        <v>0.5</v>
      </c>
      <c r="F8" s="101">
        <v>0.25</v>
      </c>
      <c r="G8" s="106">
        <f t="shared" si="0"/>
        <v>221.4</v>
      </c>
      <c r="H8" s="102">
        <v>218.9</v>
      </c>
      <c r="I8" s="101">
        <v>14.5</v>
      </c>
      <c r="J8" s="101">
        <v>13.35</v>
      </c>
      <c r="K8" s="106">
        <f t="shared" si="1"/>
        <v>246.75</v>
      </c>
      <c r="L8" s="102">
        <f t="shared" si="2"/>
        <v>468.15</v>
      </c>
      <c r="M8" s="104">
        <v>1280</v>
      </c>
      <c r="N8" s="103">
        <f t="shared" si="3"/>
        <v>1748.15</v>
      </c>
      <c r="O8" s="24"/>
      <c r="P8" s="24"/>
      <c r="Q8" s="24"/>
    </row>
    <row r="9" spans="1:17" ht="12.75">
      <c r="A9" s="3"/>
      <c r="B9" s="98" t="s">
        <v>22</v>
      </c>
      <c r="C9" s="113">
        <v>3</v>
      </c>
      <c r="D9" s="101"/>
      <c r="E9" s="106"/>
      <c r="F9" s="101"/>
      <c r="G9" s="106">
        <f t="shared" si="0"/>
        <v>0</v>
      </c>
      <c r="H9" s="102">
        <v>1</v>
      </c>
      <c r="I9" s="101">
        <v>11</v>
      </c>
      <c r="J9" s="101">
        <v>5</v>
      </c>
      <c r="K9" s="106">
        <f t="shared" si="1"/>
        <v>17</v>
      </c>
      <c r="L9" s="102">
        <f t="shared" si="2"/>
        <v>17</v>
      </c>
      <c r="M9" s="104">
        <v>36.5</v>
      </c>
      <c r="N9" s="103">
        <f t="shared" si="3"/>
        <v>53.5</v>
      </c>
      <c r="O9" s="24"/>
      <c r="P9" s="24"/>
      <c r="Q9" s="24"/>
    </row>
    <row r="10" spans="1:17" ht="12.75">
      <c r="A10" s="3"/>
      <c r="B10" s="98" t="s">
        <v>24</v>
      </c>
      <c r="C10" s="113">
        <v>4</v>
      </c>
      <c r="D10" s="101">
        <v>9</v>
      </c>
      <c r="E10" s="106"/>
      <c r="F10" s="101"/>
      <c r="G10" s="106">
        <f t="shared" si="0"/>
        <v>9</v>
      </c>
      <c r="H10" s="102">
        <v>2</v>
      </c>
      <c r="I10" s="101">
        <v>0.35</v>
      </c>
      <c r="J10" s="101"/>
      <c r="K10" s="106">
        <f t="shared" si="1"/>
        <v>2.35</v>
      </c>
      <c r="L10" s="102">
        <f t="shared" si="2"/>
        <v>11.35</v>
      </c>
      <c r="M10" s="104">
        <v>440.5</v>
      </c>
      <c r="N10" s="103">
        <f t="shared" si="3"/>
        <v>451.85</v>
      </c>
      <c r="O10" s="24"/>
      <c r="P10" s="24"/>
      <c r="Q10" s="24"/>
    </row>
    <row r="11" spans="1:17" ht="12.75">
      <c r="A11" s="3"/>
      <c r="B11" s="98" t="s">
        <v>26</v>
      </c>
      <c r="C11" s="113">
        <v>10</v>
      </c>
      <c r="D11" s="101">
        <v>27</v>
      </c>
      <c r="E11" s="106">
        <v>80</v>
      </c>
      <c r="F11" s="101"/>
      <c r="G11" s="106">
        <f t="shared" si="0"/>
        <v>107</v>
      </c>
      <c r="H11" s="102">
        <v>13.75</v>
      </c>
      <c r="I11" s="101">
        <v>78.9</v>
      </c>
      <c r="J11" s="101"/>
      <c r="K11" s="106">
        <f t="shared" si="1"/>
        <v>92.65</v>
      </c>
      <c r="L11" s="102">
        <f t="shared" si="2"/>
        <v>199.65</v>
      </c>
      <c r="M11" s="104">
        <v>10</v>
      </c>
      <c r="N11" s="103">
        <f t="shared" si="3"/>
        <v>209.65</v>
      </c>
      <c r="O11" s="24"/>
      <c r="P11" s="24"/>
      <c r="Q11" s="24"/>
    </row>
    <row r="12" spans="1:17" ht="13.5" thickBot="1">
      <c r="A12" s="3"/>
      <c r="B12" s="132" t="s">
        <v>30</v>
      </c>
      <c r="C12" s="152">
        <v>1</v>
      </c>
      <c r="D12" s="136"/>
      <c r="E12" s="138"/>
      <c r="F12" s="136"/>
      <c r="G12" s="138">
        <f t="shared" si="0"/>
        <v>0</v>
      </c>
      <c r="H12" s="135"/>
      <c r="I12" s="136"/>
      <c r="J12" s="136">
        <v>0.75</v>
      </c>
      <c r="K12" s="138">
        <f t="shared" si="1"/>
        <v>0.75</v>
      </c>
      <c r="L12" s="135">
        <f t="shared" si="2"/>
        <v>0.75</v>
      </c>
      <c r="M12" s="139">
        <v>2</v>
      </c>
      <c r="N12" s="137">
        <f t="shared" si="3"/>
        <v>2.75</v>
      </c>
      <c r="O12" s="24"/>
      <c r="P12" s="24"/>
      <c r="Q12" s="24"/>
    </row>
    <row r="13" spans="1:17" ht="14.25" thickBot="1" thickTop="1">
      <c r="A13" s="154"/>
      <c r="B13" s="134"/>
      <c r="C13" s="26">
        <f>SUM(C7:C12)</f>
        <v>54</v>
      </c>
      <c r="D13" s="35">
        <f>SUM(D7:D12)</f>
        <v>256.81</v>
      </c>
      <c r="E13" s="35">
        <f aca="true" t="shared" si="4" ref="E13:N13">SUM(E7:E12)</f>
        <v>112.5</v>
      </c>
      <c r="F13" s="35">
        <f t="shared" si="4"/>
        <v>0.25</v>
      </c>
      <c r="G13" s="35">
        <f t="shared" si="4"/>
        <v>369.56</v>
      </c>
      <c r="H13" s="35">
        <f t="shared" si="4"/>
        <v>243.15</v>
      </c>
      <c r="I13" s="35">
        <f t="shared" si="4"/>
        <v>149.05</v>
      </c>
      <c r="J13" s="35">
        <f t="shared" si="4"/>
        <v>21.7</v>
      </c>
      <c r="K13" s="35">
        <f t="shared" si="4"/>
        <v>413.9</v>
      </c>
      <c r="L13" s="35">
        <f t="shared" si="4"/>
        <v>783.46</v>
      </c>
      <c r="M13" s="35">
        <f t="shared" si="4"/>
        <v>1782.2</v>
      </c>
      <c r="N13" s="35">
        <f t="shared" si="4"/>
        <v>2565.6600000000003</v>
      </c>
      <c r="O13" s="24"/>
      <c r="P13" s="24"/>
      <c r="Q13" s="24"/>
    </row>
    <row r="14" spans="1:17" ht="13.5" thickTop="1">
      <c r="A14" s="3" t="s">
        <v>74</v>
      </c>
      <c r="B14" s="133" t="s">
        <v>25</v>
      </c>
      <c r="C14" s="153">
        <v>1</v>
      </c>
      <c r="D14" s="140"/>
      <c r="E14" s="128"/>
      <c r="F14" s="140"/>
      <c r="G14" s="128">
        <f>+SUM(D14:F14)</f>
        <v>0</v>
      </c>
      <c r="H14" s="129"/>
      <c r="I14" s="140">
        <v>0.15</v>
      </c>
      <c r="J14" s="140"/>
      <c r="K14" s="128">
        <f>+SUM(H14:J14)</f>
        <v>0.15</v>
      </c>
      <c r="L14" s="129">
        <f>+SUM(G14+K14)</f>
        <v>0.15</v>
      </c>
      <c r="M14" s="130"/>
      <c r="N14" s="131">
        <f>+SUM(L14:M14)</f>
        <v>0.15</v>
      </c>
      <c r="O14" s="24"/>
      <c r="P14" s="24"/>
      <c r="Q14" s="24"/>
    </row>
    <row r="15" spans="1:17" ht="13.5" thickBot="1">
      <c r="A15" s="3"/>
      <c r="B15" s="132" t="s">
        <v>29</v>
      </c>
      <c r="C15" s="152">
        <v>14</v>
      </c>
      <c r="D15" s="136">
        <v>1.8</v>
      </c>
      <c r="E15" s="138"/>
      <c r="F15" s="136"/>
      <c r="G15" s="138">
        <f>+SUM(D15:F15)</f>
        <v>1.8</v>
      </c>
      <c r="H15" s="135">
        <v>4.1</v>
      </c>
      <c r="I15" s="160">
        <v>29.05</v>
      </c>
      <c r="J15" s="136">
        <v>3.7</v>
      </c>
      <c r="K15" s="138">
        <f>+SUM(H15:J15)</f>
        <v>36.85</v>
      </c>
      <c r="L15" s="135">
        <f>+SUM(G15+K15)</f>
        <v>38.65</v>
      </c>
      <c r="M15" s="139">
        <v>195</v>
      </c>
      <c r="N15" s="137">
        <f>+SUM(L15:M15)</f>
        <v>233.65</v>
      </c>
      <c r="O15" s="24"/>
      <c r="P15" s="24"/>
      <c r="Q15" s="24"/>
    </row>
    <row r="16" spans="1:17" ht="14.25" thickBot="1" thickTop="1">
      <c r="A16" s="154"/>
      <c r="B16" s="134"/>
      <c r="C16" s="26">
        <f>SUM(C14:C15)</f>
        <v>15</v>
      </c>
      <c r="D16" s="35">
        <f>SUM(D14:D15)</f>
        <v>1.8</v>
      </c>
      <c r="E16" s="35">
        <f aca="true" t="shared" si="5" ref="E16:N16">SUM(E14:E15)</f>
        <v>0</v>
      </c>
      <c r="F16" s="35">
        <f t="shared" si="5"/>
        <v>0</v>
      </c>
      <c r="G16" s="35">
        <f t="shared" si="5"/>
        <v>1.8</v>
      </c>
      <c r="H16" s="35">
        <f t="shared" si="5"/>
        <v>4.1</v>
      </c>
      <c r="I16" s="35">
        <f t="shared" si="5"/>
        <v>29.2</v>
      </c>
      <c r="J16" s="35">
        <f t="shared" si="5"/>
        <v>3.7</v>
      </c>
      <c r="K16" s="35">
        <f t="shared" si="5"/>
        <v>37</v>
      </c>
      <c r="L16" s="35">
        <f t="shared" si="5"/>
        <v>38.8</v>
      </c>
      <c r="M16" s="35">
        <f t="shared" si="5"/>
        <v>195</v>
      </c>
      <c r="N16" s="35">
        <f t="shared" si="5"/>
        <v>233.8</v>
      </c>
      <c r="O16" s="24"/>
      <c r="P16" s="24"/>
      <c r="Q16" s="24"/>
    </row>
    <row r="17" spans="1:17" ht="13.5" thickTop="1">
      <c r="A17" s="3"/>
      <c r="B17" s="98" t="s">
        <v>32</v>
      </c>
      <c r="C17" s="113">
        <v>2</v>
      </c>
      <c r="D17" s="101">
        <v>3.5</v>
      </c>
      <c r="E17" s="106"/>
      <c r="F17" s="101"/>
      <c r="G17" s="106">
        <f t="shared" si="0"/>
        <v>3.5</v>
      </c>
      <c r="H17" s="102"/>
      <c r="I17" s="101"/>
      <c r="J17" s="101"/>
      <c r="K17" s="106">
        <f t="shared" si="1"/>
        <v>0</v>
      </c>
      <c r="L17" s="102">
        <f t="shared" si="2"/>
        <v>3.5</v>
      </c>
      <c r="M17" s="104">
        <v>7</v>
      </c>
      <c r="N17" s="103">
        <f t="shared" si="3"/>
        <v>10.5</v>
      </c>
      <c r="O17" s="24"/>
      <c r="P17" s="24"/>
      <c r="Q17" s="24"/>
    </row>
    <row r="18" spans="1:17" ht="12.75">
      <c r="A18" s="3"/>
      <c r="B18" s="98" t="s">
        <v>33</v>
      </c>
      <c r="C18" s="113">
        <v>2</v>
      </c>
      <c r="D18" s="101">
        <v>1</v>
      </c>
      <c r="E18" s="106">
        <v>0.5</v>
      </c>
      <c r="F18" s="101"/>
      <c r="G18" s="106">
        <f t="shared" si="0"/>
        <v>1.5</v>
      </c>
      <c r="H18" s="102">
        <v>3</v>
      </c>
      <c r="I18" s="101">
        <v>5</v>
      </c>
      <c r="J18" s="101">
        <v>25</v>
      </c>
      <c r="K18" s="106">
        <f t="shared" si="1"/>
        <v>33</v>
      </c>
      <c r="L18" s="102">
        <f t="shared" si="2"/>
        <v>34.5</v>
      </c>
      <c r="M18" s="104"/>
      <c r="N18" s="103">
        <f t="shared" si="3"/>
        <v>34.5</v>
      </c>
      <c r="O18" s="24"/>
      <c r="P18" s="24"/>
      <c r="Q18" s="24"/>
    </row>
    <row r="19" spans="1:17" ht="12.75">
      <c r="A19" s="3"/>
      <c r="B19" s="98" t="s">
        <v>55</v>
      </c>
      <c r="C19" s="113">
        <v>2</v>
      </c>
      <c r="D19" s="101"/>
      <c r="E19" s="106"/>
      <c r="F19" s="101"/>
      <c r="G19" s="106">
        <f t="shared" si="0"/>
        <v>0</v>
      </c>
      <c r="H19" s="102">
        <v>6</v>
      </c>
      <c r="I19" s="101"/>
      <c r="J19" s="101"/>
      <c r="K19" s="106">
        <f t="shared" si="1"/>
        <v>6</v>
      </c>
      <c r="L19" s="102">
        <f t="shared" si="2"/>
        <v>6</v>
      </c>
      <c r="M19" s="104"/>
      <c r="N19" s="103">
        <f t="shared" si="3"/>
        <v>6</v>
      </c>
      <c r="O19" s="24"/>
      <c r="P19" s="24"/>
      <c r="Q19" s="24"/>
    </row>
    <row r="20" spans="1:17" ht="12.75">
      <c r="A20" s="3"/>
      <c r="B20" s="98" t="s">
        <v>34</v>
      </c>
      <c r="C20" s="113">
        <v>2</v>
      </c>
      <c r="D20" s="101"/>
      <c r="E20" s="106"/>
      <c r="F20" s="101"/>
      <c r="G20" s="106">
        <f t="shared" si="0"/>
        <v>0</v>
      </c>
      <c r="H20" s="102">
        <v>5</v>
      </c>
      <c r="I20" s="101">
        <v>7.5</v>
      </c>
      <c r="J20" s="101"/>
      <c r="K20" s="106">
        <f t="shared" si="1"/>
        <v>12.5</v>
      </c>
      <c r="L20" s="102">
        <f t="shared" si="2"/>
        <v>12.5</v>
      </c>
      <c r="M20" s="104"/>
      <c r="N20" s="103">
        <f t="shared" si="3"/>
        <v>12.5</v>
      </c>
      <c r="O20" s="24"/>
      <c r="P20" s="24"/>
      <c r="Q20" s="24"/>
    </row>
    <row r="21" spans="1:17" ht="12.75">
      <c r="A21" s="3"/>
      <c r="B21" s="98" t="s">
        <v>35</v>
      </c>
      <c r="C21" s="113">
        <v>1</v>
      </c>
      <c r="D21" s="101"/>
      <c r="E21" s="106"/>
      <c r="F21" s="101"/>
      <c r="G21" s="106">
        <f t="shared" si="0"/>
        <v>0</v>
      </c>
      <c r="H21" s="102"/>
      <c r="I21" s="101"/>
      <c r="J21" s="101"/>
      <c r="K21" s="106">
        <f t="shared" si="1"/>
        <v>0</v>
      </c>
      <c r="L21" s="102">
        <f t="shared" si="2"/>
        <v>0</v>
      </c>
      <c r="M21" s="104">
        <v>2</v>
      </c>
      <c r="N21" s="103">
        <f t="shared" si="3"/>
        <v>2</v>
      </c>
      <c r="O21" s="24"/>
      <c r="P21" s="24"/>
      <c r="Q21" s="24"/>
    </row>
    <row r="22" spans="1:17" ht="12.75">
      <c r="A22" s="3"/>
      <c r="B22" s="98" t="s">
        <v>61</v>
      </c>
      <c r="C22" s="113">
        <v>2</v>
      </c>
      <c r="D22" s="101"/>
      <c r="E22" s="106">
        <v>0.8</v>
      </c>
      <c r="F22" s="101"/>
      <c r="G22" s="103">
        <f t="shared" si="0"/>
        <v>0.8</v>
      </c>
      <c r="H22" s="106"/>
      <c r="I22" s="101">
        <v>2</v>
      </c>
      <c r="J22" s="101"/>
      <c r="K22" s="106">
        <f t="shared" si="1"/>
        <v>2</v>
      </c>
      <c r="L22" s="102">
        <f t="shared" si="2"/>
        <v>2.8</v>
      </c>
      <c r="M22" s="104">
        <v>1.5</v>
      </c>
      <c r="N22" s="103">
        <f t="shared" si="3"/>
        <v>4.3</v>
      </c>
      <c r="O22" s="24"/>
      <c r="P22" s="24"/>
      <c r="Q22" s="24"/>
    </row>
    <row r="23" spans="1:18" ht="12.75">
      <c r="A23" s="3"/>
      <c r="B23" s="98" t="s">
        <v>37</v>
      </c>
      <c r="C23" s="113">
        <v>10</v>
      </c>
      <c r="D23" s="101"/>
      <c r="E23" s="101"/>
      <c r="F23" s="101"/>
      <c r="G23" s="103">
        <f t="shared" si="0"/>
        <v>0</v>
      </c>
      <c r="H23" s="106">
        <v>19.25</v>
      </c>
      <c r="I23" s="101">
        <v>53.3</v>
      </c>
      <c r="J23" s="101">
        <v>0.2</v>
      </c>
      <c r="K23" s="106">
        <f t="shared" si="1"/>
        <v>72.75</v>
      </c>
      <c r="L23" s="102">
        <f t="shared" si="2"/>
        <v>72.75</v>
      </c>
      <c r="M23" s="104">
        <v>100.5</v>
      </c>
      <c r="N23" s="103">
        <f t="shared" si="3"/>
        <v>173.25</v>
      </c>
      <c r="O23" s="23"/>
      <c r="P23" s="23"/>
      <c r="Q23" s="23"/>
      <c r="R23" s="8"/>
    </row>
    <row r="24" spans="1:17" ht="12.75">
      <c r="A24" s="3"/>
      <c r="B24" s="98" t="s">
        <v>38</v>
      </c>
      <c r="C24" s="113">
        <v>47</v>
      </c>
      <c r="D24" s="101"/>
      <c r="E24" s="101"/>
      <c r="F24" s="101"/>
      <c r="G24" s="103">
        <f t="shared" si="0"/>
        <v>0</v>
      </c>
      <c r="H24" s="106"/>
      <c r="I24" s="101">
        <v>12.55</v>
      </c>
      <c r="J24" s="101"/>
      <c r="K24" s="106">
        <f t="shared" si="1"/>
        <v>12.55</v>
      </c>
      <c r="L24" s="102">
        <f t="shared" si="2"/>
        <v>12.55</v>
      </c>
      <c r="M24" s="104">
        <v>0.6</v>
      </c>
      <c r="N24" s="103">
        <f t="shared" si="3"/>
        <v>13.15</v>
      </c>
      <c r="O24" s="23"/>
      <c r="P24" s="24"/>
      <c r="Q24" s="24"/>
    </row>
    <row r="25" spans="1:17" ht="12.75">
      <c r="A25" s="3"/>
      <c r="B25" s="98" t="s">
        <v>39</v>
      </c>
      <c r="C25" s="113">
        <v>1</v>
      </c>
      <c r="D25" s="101"/>
      <c r="E25" s="106"/>
      <c r="F25" s="101"/>
      <c r="G25" s="106">
        <f t="shared" si="0"/>
        <v>0</v>
      </c>
      <c r="H25" s="102">
        <v>0.45</v>
      </c>
      <c r="I25" s="101"/>
      <c r="J25" s="101"/>
      <c r="K25" s="106">
        <f t="shared" si="1"/>
        <v>0.45</v>
      </c>
      <c r="L25" s="102">
        <f t="shared" si="2"/>
        <v>0.45</v>
      </c>
      <c r="M25" s="104">
        <v>0.15</v>
      </c>
      <c r="N25" s="103">
        <f t="shared" si="3"/>
        <v>0.6</v>
      </c>
      <c r="O25" s="24"/>
      <c r="P25" s="24"/>
      <c r="Q25" s="24"/>
    </row>
    <row r="26" spans="1:17" ht="12.75">
      <c r="A26" s="3"/>
      <c r="B26" s="98" t="s">
        <v>43</v>
      </c>
      <c r="C26" s="113">
        <v>3</v>
      </c>
      <c r="D26" s="101">
        <v>1.5</v>
      </c>
      <c r="E26" s="106">
        <v>1.5</v>
      </c>
      <c r="F26" s="101"/>
      <c r="G26" s="106">
        <f t="shared" si="0"/>
        <v>3</v>
      </c>
      <c r="H26" s="102"/>
      <c r="I26" s="101">
        <v>0.02</v>
      </c>
      <c r="J26" s="101"/>
      <c r="K26" s="106">
        <f t="shared" si="1"/>
        <v>0.02</v>
      </c>
      <c r="L26" s="102">
        <f t="shared" si="2"/>
        <v>3.02</v>
      </c>
      <c r="M26" s="104"/>
      <c r="N26" s="103">
        <f t="shared" si="3"/>
        <v>3.02</v>
      </c>
      <c r="O26" s="24"/>
      <c r="P26" s="24"/>
      <c r="Q26" s="24"/>
    </row>
    <row r="27" spans="1:17" ht="12.75">
      <c r="A27" s="3"/>
      <c r="B27" s="98" t="s">
        <v>44</v>
      </c>
      <c r="C27" s="113">
        <v>11</v>
      </c>
      <c r="D27" s="101"/>
      <c r="E27" s="106"/>
      <c r="F27" s="101"/>
      <c r="G27" s="106">
        <f aca="true" t="shared" si="6" ref="G27:G35">+SUM(D27:F27)</f>
        <v>0</v>
      </c>
      <c r="H27" s="102">
        <v>0.5</v>
      </c>
      <c r="I27" s="101">
        <v>7.77</v>
      </c>
      <c r="J27" s="101"/>
      <c r="K27" s="106">
        <f aca="true" t="shared" si="7" ref="K27:K35">+SUM(H27:J27)</f>
        <v>8.27</v>
      </c>
      <c r="L27" s="102">
        <f aca="true" t="shared" si="8" ref="L27:L35">+SUM(G27+K27)</f>
        <v>8.27</v>
      </c>
      <c r="M27" s="104"/>
      <c r="N27" s="103">
        <f aca="true" t="shared" si="9" ref="N27:N35">+SUM(L27:M27)</f>
        <v>8.27</v>
      </c>
      <c r="O27" s="24"/>
      <c r="P27" s="24"/>
      <c r="Q27" s="24"/>
    </row>
    <row r="28" spans="1:17" ht="12.75">
      <c r="A28" s="3"/>
      <c r="B28" s="98" t="s">
        <v>45</v>
      </c>
      <c r="C28" s="113">
        <v>17</v>
      </c>
      <c r="D28" s="101"/>
      <c r="E28" s="106"/>
      <c r="F28" s="101"/>
      <c r="G28" s="106">
        <f t="shared" si="6"/>
        <v>0</v>
      </c>
      <c r="H28" s="102">
        <v>0.6</v>
      </c>
      <c r="I28" s="101">
        <v>8.65</v>
      </c>
      <c r="J28" s="101">
        <v>1.1</v>
      </c>
      <c r="K28" s="106">
        <f t="shared" si="7"/>
        <v>10.35</v>
      </c>
      <c r="L28" s="102">
        <f t="shared" si="8"/>
        <v>10.35</v>
      </c>
      <c r="M28" s="104">
        <v>0.3</v>
      </c>
      <c r="N28" s="103">
        <f t="shared" si="9"/>
        <v>10.65</v>
      </c>
      <c r="O28" s="24"/>
      <c r="P28" s="24"/>
      <c r="Q28" s="24"/>
    </row>
    <row r="29" spans="1:17" ht="12.75">
      <c r="A29" s="3"/>
      <c r="B29" s="98" t="s">
        <v>46</v>
      </c>
      <c r="C29" s="113">
        <v>1</v>
      </c>
      <c r="D29" s="101"/>
      <c r="E29" s="106"/>
      <c r="F29" s="101"/>
      <c r="G29" s="106">
        <f t="shared" si="6"/>
        <v>0</v>
      </c>
      <c r="H29" s="102"/>
      <c r="I29" s="101">
        <v>0.5</v>
      </c>
      <c r="J29" s="101"/>
      <c r="K29" s="106">
        <f t="shared" si="7"/>
        <v>0.5</v>
      </c>
      <c r="L29" s="102">
        <f t="shared" si="8"/>
        <v>0.5</v>
      </c>
      <c r="M29" s="104"/>
      <c r="N29" s="103">
        <f t="shared" si="9"/>
        <v>0.5</v>
      </c>
      <c r="O29" s="24"/>
      <c r="P29" s="24"/>
      <c r="Q29" s="24"/>
    </row>
    <row r="30" spans="1:17" ht="12.75">
      <c r="A30" s="3"/>
      <c r="B30" s="98" t="s">
        <v>62</v>
      </c>
      <c r="C30" s="113">
        <v>1</v>
      </c>
      <c r="D30" s="101"/>
      <c r="E30" s="106"/>
      <c r="F30" s="101"/>
      <c r="G30" s="106">
        <f t="shared" si="6"/>
        <v>0</v>
      </c>
      <c r="H30" s="102">
        <v>0.1</v>
      </c>
      <c r="I30" s="101">
        <v>1.4</v>
      </c>
      <c r="J30" s="101"/>
      <c r="K30" s="106">
        <f t="shared" si="7"/>
        <v>1.5</v>
      </c>
      <c r="L30" s="102">
        <f t="shared" si="8"/>
        <v>1.5</v>
      </c>
      <c r="M30" s="104"/>
      <c r="N30" s="103">
        <f t="shared" si="9"/>
        <v>1.5</v>
      </c>
      <c r="O30" s="24"/>
      <c r="P30" s="24"/>
      <c r="Q30" s="24"/>
    </row>
    <row r="31" spans="1:17" ht="12.75">
      <c r="A31" s="3"/>
      <c r="B31" s="98" t="s">
        <v>49</v>
      </c>
      <c r="C31" s="113">
        <v>1</v>
      </c>
      <c r="D31" s="101"/>
      <c r="E31" s="106"/>
      <c r="F31" s="101"/>
      <c r="G31" s="106">
        <f t="shared" si="6"/>
        <v>0</v>
      </c>
      <c r="H31" s="102"/>
      <c r="I31" s="101">
        <v>0.95</v>
      </c>
      <c r="J31" s="101"/>
      <c r="K31" s="106">
        <f t="shared" si="7"/>
        <v>0.95</v>
      </c>
      <c r="L31" s="102">
        <f t="shared" si="8"/>
        <v>0.95</v>
      </c>
      <c r="M31" s="104"/>
      <c r="N31" s="103">
        <f t="shared" si="9"/>
        <v>0.95</v>
      </c>
      <c r="O31" s="24"/>
      <c r="P31" s="24"/>
      <c r="Q31" s="24"/>
    </row>
    <row r="32" spans="1:17" ht="12.75">
      <c r="A32" s="3"/>
      <c r="B32" s="98" t="s">
        <v>50</v>
      </c>
      <c r="C32" s="113">
        <v>3</v>
      </c>
      <c r="D32" s="101"/>
      <c r="E32" s="106"/>
      <c r="F32" s="101"/>
      <c r="G32" s="106">
        <f t="shared" si="6"/>
        <v>0</v>
      </c>
      <c r="H32" s="102">
        <v>0.25</v>
      </c>
      <c r="I32" s="101">
        <v>3.85</v>
      </c>
      <c r="J32" s="101">
        <v>0.3</v>
      </c>
      <c r="K32" s="106">
        <f t="shared" si="7"/>
        <v>4.3999999999999995</v>
      </c>
      <c r="L32" s="102">
        <f t="shared" si="8"/>
        <v>4.3999999999999995</v>
      </c>
      <c r="M32" s="104"/>
      <c r="N32" s="103">
        <f t="shared" si="9"/>
        <v>4.3999999999999995</v>
      </c>
      <c r="O32" s="24"/>
      <c r="P32" s="24"/>
      <c r="Q32" s="24"/>
    </row>
    <row r="33" spans="1:17" ht="12.75">
      <c r="A33" s="3"/>
      <c r="B33" s="98" t="s">
        <v>51</v>
      </c>
      <c r="C33" s="113">
        <v>1</v>
      </c>
      <c r="D33" s="101"/>
      <c r="E33" s="106"/>
      <c r="F33" s="101"/>
      <c r="G33" s="106">
        <f t="shared" si="6"/>
        <v>0</v>
      </c>
      <c r="H33" s="102"/>
      <c r="I33" s="101">
        <v>0.3</v>
      </c>
      <c r="J33" s="101"/>
      <c r="K33" s="106">
        <f t="shared" si="7"/>
        <v>0.3</v>
      </c>
      <c r="L33" s="102">
        <f t="shared" si="8"/>
        <v>0.3</v>
      </c>
      <c r="M33" s="104">
        <v>0.2</v>
      </c>
      <c r="N33" s="103">
        <f t="shared" si="9"/>
        <v>0.5</v>
      </c>
      <c r="O33" s="24"/>
      <c r="P33" s="24"/>
      <c r="Q33" s="24"/>
    </row>
    <row r="34" spans="1:17" ht="12.75">
      <c r="A34" s="3"/>
      <c r="B34" s="98" t="s">
        <v>52</v>
      </c>
      <c r="C34" s="113">
        <v>3</v>
      </c>
      <c r="D34" s="101"/>
      <c r="E34" s="106"/>
      <c r="F34" s="101"/>
      <c r="G34" s="106">
        <f t="shared" si="6"/>
        <v>0</v>
      </c>
      <c r="H34" s="102">
        <v>20</v>
      </c>
      <c r="I34" s="101">
        <v>21</v>
      </c>
      <c r="J34" s="101">
        <v>1.5</v>
      </c>
      <c r="K34" s="106">
        <f t="shared" si="7"/>
        <v>42.5</v>
      </c>
      <c r="L34" s="102">
        <f t="shared" si="8"/>
        <v>42.5</v>
      </c>
      <c r="M34" s="104">
        <v>13.5</v>
      </c>
      <c r="N34" s="103">
        <f t="shared" si="9"/>
        <v>56</v>
      </c>
      <c r="O34" s="24"/>
      <c r="P34" s="24"/>
      <c r="Q34" s="24"/>
    </row>
    <row r="35" spans="1:17" ht="13.5" thickBot="1">
      <c r="A35" s="3"/>
      <c r="B35" s="7" t="s">
        <v>53</v>
      </c>
      <c r="C35" s="39">
        <v>1</v>
      </c>
      <c r="D35" s="69"/>
      <c r="E35" s="23"/>
      <c r="F35" s="69"/>
      <c r="G35" s="23">
        <f t="shared" si="6"/>
        <v>0</v>
      </c>
      <c r="H35" s="71"/>
      <c r="I35" s="69"/>
      <c r="J35" s="69"/>
      <c r="K35" s="23">
        <f t="shared" si="7"/>
        <v>0</v>
      </c>
      <c r="L35" s="71">
        <f t="shared" si="8"/>
        <v>0</v>
      </c>
      <c r="M35" s="74">
        <v>0.5</v>
      </c>
      <c r="N35" s="27">
        <f t="shared" si="9"/>
        <v>0.5</v>
      </c>
      <c r="O35" s="24"/>
      <c r="P35" s="24"/>
      <c r="Q35" s="24"/>
    </row>
    <row r="36" spans="1:17" ht="14.25" thickBot="1" thickTop="1">
      <c r="A36" s="12"/>
      <c r="B36" s="13" t="s">
        <v>6</v>
      </c>
      <c r="C36" s="26">
        <f>SUM(C17:C35)</f>
        <v>111</v>
      </c>
      <c r="D36" s="35">
        <f aca="true" t="shared" si="10" ref="D36:N36">+SUM(D7:D35)</f>
        <v>523.2199999999999</v>
      </c>
      <c r="E36" s="35">
        <f t="shared" si="10"/>
        <v>227.8</v>
      </c>
      <c r="F36" s="35">
        <f t="shared" si="10"/>
        <v>0.5</v>
      </c>
      <c r="G36" s="34">
        <f t="shared" si="10"/>
        <v>751.5199999999999</v>
      </c>
      <c r="H36" s="36">
        <f t="shared" si="10"/>
        <v>549.6500000000001</v>
      </c>
      <c r="I36" s="35">
        <f t="shared" si="10"/>
        <v>481.28999999999996</v>
      </c>
      <c r="J36" s="35">
        <f t="shared" si="10"/>
        <v>78.9</v>
      </c>
      <c r="K36" s="34">
        <f t="shared" si="10"/>
        <v>1109.84</v>
      </c>
      <c r="L36" s="36">
        <f t="shared" si="10"/>
        <v>1861.3600000000001</v>
      </c>
      <c r="M36" s="75">
        <f t="shared" si="10"/>
        <v>4080.65</v>
      </c>
      <c r="N36" s="28">
        <f t="shared" si="10"/>
        <v>5942.01</v>
      </c>
      <c r="O36" s="25"/>
      <c r="P36" s="24"/>
      <c r="Q36" s="24"/>
    </row>
    <row r="37" ht="13.5" thickTop="1">
      <c r="H37" s="23"/>
    </row>
    <row r="38" ht="12.75">
      <c r="H38" s="23"/>
    </row>
    <row r="39" ht="12.75">
      <c r="H39" s="23"/>
    </row>
    <row r="40" ht="12.75">
      <c r="H40" s="23"/>
    </row>
    <row r="41" ht="12.75">
      <c r="H41" s="23"/>
    </row>
    <row r="42" ht="12.75">
      <c r="H42" s="23"/>
    </row>
    <row r="43" ht="12.75">
      <c r="H43" s="23"/>
    </row>
    <row r="44" ht="12.75">
      <c r="H44" s="23"/>
    </row>
    <row r="45" ht="12.75">
      <c r="H45" s="23"/>
    </row>
    <row r="46" ht="12.75">
      <c r="H46" s="23"/>
    </row>
    <row r="47" ht="12.75">
      <c r="H47" s="23"/>
    </row>
    <row r="48" ht="12.75">
      <c r="H48" s="23"/>
    </row>
    <row r="49" ht="12.75">
      <c r="H49" s="23"/>
    </row>
    <row r="50" ht="12.75">
      <c r="H50" s="23"/>
    </row>
    <row r="51" ht="12.75">
      <c r="H51" s="23"/>
    </row>
    <row r="52" ht="12.75">
      <c r="H52" s="23"/>
    </row>
    <row r="53" ht="12.75">
      <c r="H53" s="23"/>
    </row>
    <row r="54" ht="12.75">
      <c r="H54" s="23"/>
    </row>
    <row r="55" ht="12.75">
      <c r="H55" s="23"/>
    </row>
    <row r="56" ht="12.75">
      <c r="H56" s="23"/>
    </row>
    <row r="57" ht="12.75">
      <c r="H57" s="23"/>
    </row>
    <row r="58" ht="12.75">
      <c r="H58" s="23"/>
    </row>
    <row r="59" ht="12.75">
      <c r="H59" s="23"/>
    </row>
    <row r="60" ht="12.75">
      <c r="H60" s="23"/>
    </row>
    <row r="61" ht="12.75">
      <c r="H61" s="23"/>
    </row>
    <row r="62" ht="12.75">
      <c r="H62" s="23"/>
    </row>
    <row r="63" ht="12.75">
      <c r="H63" s="23"/>
    </row>
    <row r="64" ht="12.75">
      <c r="H64" s="23"/>
    </row>
    <row r="65" ht="12.75">
      <c r="H65" s="23"/>
    </row>
    <row r="66" ht="12.75">
      <c r="H66" s="23"/>
    </row>
    <row r="67" ht="12.75">
      <c r="H67" s="23"/>
    </row>
    <row r="68" ht="12.75">
      <c r="H68" s="23"/>
    </row>
    <row r="69" ht="12.75">
      <c r="H69" s="23"/>
    </row>
    <row r="70" ht="12.75">
      <c r="H70" s="23"/>
    </row>
    <row r="71" ht="12.75">
      <c r="H71" s="23"/>
    </row>
    <row r="72" ht="12.75">
      <c r="H72" s="23"/>
    </row>
    <row r="73" ht="12.75">
      <c r="H73" s="23"/>
    </row>
    <row r="74" ht="12.75">
      <c r="H74" s="23"/>
    </row>
    <row r="75" ht="12.75">
      <c r="H75" s="23"/>
    </row>
    <row r="76" ht="12.75">
      <c r="H76" s="23"/>
    </row>
    <row r="77" ht="12.75">
      <c r="H77" s="23"/>
    </row>
    <row r="78" ht="12.75">
      <c r="H78" s="23"/>
    </row>
    <row r="79" ht="12.75">
      <c r="H79" s="23"/>
    </row>
    <row r="80" ht="12.75">
      <c r="H80" s="23"/>
    </row>
    <row r="81" ht="12.75">
      <c r="H81" s="23"/>
    </row>
    <row r="82" ht="12.75">
      <c r="H82" s="23"/>
    </row>
    <row r="83" ht="12.75">
      <c r="H83" s="23"/>
    </row>
    <row r="84" ht="12.75">
      <c r="H84" s="23"/>
    </row>
    <row r="85" ht="12.75">
      <c r="H85" s="23"/>
    </row>
    <row r="86" ht="12.75">
      <c r="H86" s="23"/>
    </row>
    <row r="87" ht="12.75">
      <c r="H87" s="23"/>
    </row>
    <row r="88" ht="12.75">
      <c r="H88" s="23"/>
    </row>
    <row r="89" ht="12.75">
      <c r="H89" s="23"/>
    </row>
    <row r="90" ht="12.75">
      <c r="H90" s="23"/>
    </row>
    <row r="91" ht="12.75">
      <c r="H91" s="23"/>
    </row>
    <row r="92" ht="12.75">
      <c r="H92" s="23"/>
    </row>
    <row r="93" ht="12.75">
      <c r="H93" s="23"/>
    </row>
    <row r="94" ht="12.75">
      <c r="H94" s="23"/>
    </row>
    <row r="95" ht="12.75">
      <c r="H95" s="23"/>
    </row>
    <row r="96" ht="12.75">
      <c r="H96" s="23"/>
    </row>
    <row r="97" ht="12.75">
      <c r="H97" s="23"/>
    </row>
    <row r="98" ht="12.75">
      <c r="H98" s="23"/>
    </row>
    <row r="99" ht="12.75">
      <c r="H99" s="23"/>
    </row>
    <row r="100" ht="12.75">
      <c r="H100" s="23"/>
    </row>
    <row r="101" ht="12.75">
      <c r="H101" s="23"/>
    </row>
    <row r="102" ht="12.75">
      <c r="H102" s="23"/>
    </row>
    <row r="103" ht="12.75">
      <c r="H103" s="23"/>
    </row>
    <row r="104" ht="12.75">
      <c r="H104" s="23"/>
    </row>
    <row r="105" ht="12.75">
      <c r="H105" s="23"/>
    </row>
    <row r="106" ht="12.75">
      <c r="H106" s="23"/>
    </row>
    <row r="107" ht="12.75">
      <c r="H107" s="23"/>
    </row>
    <row r="108" ht="12.75">
      <c r="H108" s="23"/>
    </row>
    <row r="109" ht="12.75">
      <c r="H109" s="23"/>
    </row>
    <row r="110" ht="12.75">
      <c r="H110" s="23"/>
    </row>
    <row r="111" ht="12.75">
      <c r="H111" s="23"/>
    </row>
    <row r="112" ht="12.75">
      <c r="H112" s="23"/>
    </row>
    <row r="113" ht="12.75">
      <c r="H113" s="23"/>
    </row>
    <row r="114" ht="12.75">
      <c r="H114" s="23"/>
    </row>
    <row r="115" ht="12.75">
      <c r="H115" s="23"/>
    </row>
    <row r="116" ht="12.75">
      <c r="H116" s="23"/>
    </row>
    <row r="117" ht="12.75">
      <c r="H117" s="23"/>
    </row>
    <row r="118" ht="12.75">
      <c r="H118" s="23"/>
    </row>
    <row r="119" ht="12.75">
      <c r="H119" s="23"/>
    </row>
    <row r="120" ht="12.75">
      <c r="H120" s="23"/>
    </row>
    <row r="121" ht="12.75">
      <c r="H121" s="23"/>
    </row>
    <row r="122" ht="12.75">
      <c r="H122" s="23"/>
    </row>
    <row r="123" ht="12.75">
      <c r="H123" s="23"/>
    </row>
    <row r="124" ht="12.75">
      <c r="H124" s="23"/>
    </row>
    <row r="125" ht="12.75">
      <c r="H125" s="23"/>
    </row>
    <row r="126" ht="12.75">
      <c r="H126" s="23"/>
    </row>
    <row r="127" ht="12.75">
      <c r="H127" s="23"/>
    </row>
    <row r="128" ht="12.75">
      <c r="H128" s="23"/>
    </row>
    <row r="129" ht="12.75">
      <c r="H129" s="23"/>
    </row>
    <row r="130" ht="12.75">
      <c r="H130" s="23"/>
    </row>
    <row r="131" ht="12.75">
      <c r="H131" s="23"/>
    </row>
    <row r="132" ht="12.75">
      <c r="H132" s="23"/>
    </row>
    <row r="133" ht="12.75">
      <c r="H133" s="23"/>
    </row>
    <row r="134" ht="12.75">
      <c r="H134" s="23"/>
    </row>
    <row r="135" ht="12.75">
      <c r="H135" s="23"/>
    </row>
    <row r="136" ht="12.75">
      <c r="H136" s="23"/>
    </row>
    <row r="137" ht="12.75">
      <c r="H137" s="23"/>
    </row>
    <row r="138" ht="12.75">
      <c r="H138" s="23"/>
    </row>
    <row r="139" ht="12.75">
      <c r="H139" s="23"/>
    </row>
    <row r="140" ht="12.75">
      <c r="H140" s="23"/>
    </row>
    <row r="141" ht="12.75">
      <c r="H141" s="23"/>
    </row>
    <row r="142" ht="12.75">
      <c r="H142" s="23"/>
    </row>
    <row r="143" ht="12.75">
      <c r="H143" s="23"/>
    </row>
    <row r="144" ht="12.75">
      <c r="H144" s="23"/>
    </row>
    <row r="145" ht="12.75">
      <c r="H145" s="23"/>
    </row>
    <row r="146" ht="12.75">
      <c r="H146" s="23"/>
    </row>
    <row r="147" ht="12.75">
      <c r="H147" s="23"/>
    </row>
    <row r="148" ht="12.75">
      <c r="H148" s="23"/>
    </row>
    <row r="149" ht="12.75">
      <c r="H149" s="23"/>
    </row>
    <row r="150" ht="12.75">
      <c r="H150" s="23"/>
    </row>
    <row r="151" ht="12.75">
      <c r="H151" s="23"/>
    </row>
    <row r="152" ht="12.75">
      <c r="H152" s="23"/>
    </row>
    <row r="153" ht="12.75">
      <c r="H153" s="23"/>
    </row>
    <row r="154" ht="12.75">
      <c r="H154" s="23"/>
    </row>
    <row r="155" ht="12.75">
      <c r="H155" s="23"/>
    </row>
    <row r="156" ht="12.75">
      <c r="H156" s="23"/>
    </row>
    <row r="157" ht="12.75">
      <c r="H157" s="23"/>
    </row>
    <row r="158" ht="12.75">
      <c r="H158" s="23"/>
    </row>
    <row r="159" ht="12.75">
      <c r="H159" s="23"/>
    </row>
    <row r="160" ht="12.75">
      <c r="H160" s="23"/>
    </row>
    <row r="161" ht="12.75">
      <c r="H161" s="23"/>
    </row>
    <row r="162" ht="12.75">
      <c r="H162" s="23"/>
    </row>
    <row r="163" ht="12.75">
      <c r="H163" s="23"/>
    </row>
    <row r="164" ht="12.75">
      <c r="H164" s="23"/>
    </row>
    <row r="165" ht="12.75">
      <c r="H165" s="23"/>
    </row>
    <row r="166" ht="12.75">
      <c r="H166" s="23"/>
    </row>
    <row r="167" ht="12.75">
      <c r="H167" s="23"/>
    </row>
    <row r="168" ht="12.75">
      <c r="H168" s="23"/>
    </row>
    <row r="169" ht="12.75">
      <c r="H169" s="23"/>
    </row>
    <row r="170" ht="12.75">
      <c r="H170" s="23"/>
    </row>
    <row r="171" ht="12.75">
      <c r="H171" s="23"/>
    </row>
    <row r="172" ht="12.75">
      <c r="H172" s="23"/>
    </row>
    <row r="173" ht="12.75">
      <c r="H173" s="23"/>
    </row>
    <row r="174" ht="12.75">
      <c r="H174" s="23"/>
    </row>
    <row r="175" ht="12.75">
      <c r="H175" s="23"/>
    </row>
    <row r="176" ht="12.75">
      <c r="H176" s="23"/>
    </row>
    <row r="177" ht="12.75">
      <c r="H177" s="23"/>
    </row>
    <row r="178" ht="12.75">
      <c r="H178" s="23"/>
    </row>
    <row r="179" ht="12.75">
      <c r="H179" s="23"/>
    </row>
    <row r="180" ht="12.75">
      <c r="H180" s="23"/>
    </row>
    <row r="181" ht="12.75">
      <c r="H181" s="23"/>
    </row>
    <row r="182" ht="12.75">
      <c r="H182" s="23"/>
    </row>
    <row r="183" ht="12.75">
      <c r="H183" s="23"/>
    </row>
    <row r="184" ht="12.75">
      <c r="H184" s="23"/>
    </row>
    <row r="185" ht="12.75">
      <c r="H185" s="23"/>
    </row>
    <row r="186" ht="12.75">
      <c r="H186" s="23"/>
    </row>
    <row r="187" ht="12.75">
      <c r="H187" s="23"/>
    </row>
    <row r="188" ht="12.75">
      <c r="H188" s="23"/>
    </row>
    <row r="189" ht="12.75">
      <c r="H189" s="23"/>
    </row>
    <row r="190" ht="12.75">
      <c r="H190" s="23"/>
    </row>
    <row r="191" ht="12.75">
      <c r="H191" s="23"/>
    </row>
    <row r="192" ht="12.75">
      <c r="H192" s="23"/>
    </row>
    <row r="193" ht="12.75">
      <c r="H193" s="23"/>
    </row>
    <row r="194" ht="12.75">
      <c r="H194" s="23"/>
    </row>
    <row r="195" ht="12.75">
      <c r="H195" s="23"/>
    </row>
    <row r="196" ht="12.75">
      <c r="H196" s="23"/>
    </row>
    <row r="197" ht="12.75">
      <c r="H197" s="23"/>
    </row>
    <row r="198" ht="12.75">
      <c r="H198" s="23"/>
    </row>
    <row r="199" ht="12.75">
      <c r="H199" s="23"/>
    </row>
    <row r="200" ht="12.75">
      <c r="H200" s="23"/>
    </row>
    <row r="201" ht="12.75">
      <c r="H201" s="23"/>
    </row>
    <row r="202" ht="12.75">
      <c r="H202" s="23"/>
    </row>
    <row r="203" ht="12.75">
      <c r="H203" s="23"/>
    </row>
    <row r="204" ht="12.75">
      <c r="H204" s="23"/>
    </row>
    <row r="205" ht="12.75">
      <c r="H205" s="23"/>
    </row>
    <row r="206" ht="12.75">
      <c r="H206" s="23"/>
    </row>
    <row r="207" ht="12.75">
      <c r="H207" s="23"/>
    </row>
    <row r="208" ht="12.75">
      <c r="H208" s="23"/>
    </row>
    <row r="209" ht="12.75">
      <c r="H209" s="23"/>
    </row>
    <row r="210" ht="12.75">
      <c r="H210" s="23"/>
    </row>
    <row r="211" ht="12.75">
      <c r="H211" s="23"/>
    </row>
    <row r="212" ht="12.75">
      <c r="H212" s="23"/>
    </row>
    <row r="213" ht="12.75">
      <c r="H213" s="23"/>
    </row>
    <row r="214" ht="12.75">
      <c r="H214" s="23"/>
    </row>
    <row r="215" ht="12.75">
      <c r="H215" s="23"/>
    </row>
    <row r="216" ht="12.75">
      <c r="H216" s="23"/>
    </row>
    <row r="217" ht="12.75">
      <c r="H217" s="23"/>
    </row>
    <row r="218" ht="12.75">
      <c r="H218" s="23"/>
    </row>
    <row r="219" ht="12.75">
      <c r="H219" s="23"/>
    </row>
    <row r="220" ht="12.75">
      <c r="H220" s="23"/>
    </row>
    <row r="221" ht="12.75">
      <c r="H221" s="23"/>
    </row>
    <row r="222" ht="12.75">
      <c r="H222" s="23"/>
    </row>
    <row r="223" ht="12.75">
      <c r="H223" s="23"/>
    </row>
    <row r="224" ht="12.75">
      <c r="H224" s="23"/>
    </row>
    <row r="225" ht="12.75">
      <c r="H225" s="23"/>
    </row>
    <row r="226" ht="12.75">
      <c r="H226" s="23"/>
    </row>
    <row r="227" ht="12.75">
      <c r="H227" s="23"/>
    </row>
    <row r="228" ht="12.75">
      <c r="H228" s="23"/>
    </row>
    <row r="229" ht="12.75">
      <c r="H229" s="23"/>
    </row>
    <row r="230" ht="12.75">
      <c r="H230" s="23"/>
    </row>
    <row r="231" ht="12.75">
      <c r="H231" s="23"/>
    </row>
    <row r="232" ht="12.75">
      <c r="H232" s="23"/>
    </row>
    <row r="233" ht="12.75">
      <c r="H233" s="23"/>
    </row>
    <row r="234" ht="12.75">
      <c r="H234" s="23"/>
    </row>
    <row r="235" ht="12.75">
      <c r="H235" s="23"/>
    </row>
    <row r="236" ht="12.75">
      <c r="H236" s="23"/>
    </row>
    <row r="237" ht="12.75">
      <c r="H237" s="23"/>
    </row>
    <row r="238" ht="12.75">
      <c r="H238" s="23"/>
    </row>
    <row r="239" ht="12.75">
      <c r="H239" s="23"/>
    </row>
    <row r="240" ht="12.75">
      <c r="H240" s="23"/>
    </row>
    <row r="241" ht="12.75">
      <c r="H241" s="23"/>
    </row>
    <row r="242" ht="12.75">
      <c r="H242" s="23"/>
    </row>
    <row r="243" ht="12.75">
      <c r="H243" s="23"/>
    </row>
    <row r="244" ht="12.75">
      <c r="H244" s="23"/>
    </row>
    <row r="245" ht="12.75">
      <c r="H245" s="23"/>
    </row>
    <row r="246" ht="12.75">
      <c r="H246" s="23"/>
    </row>
    <row r="247" ht="12.75">
      <c r="H247" s="23"/>
    </row>
    <row r="248" ht="12.75">
      <c r="H248" s="23"/>
    </row>
    <row r="249" ht="12.75">
      <c r="H249" s="23"/>
    </row>
    <row r="250" ht="12.75">
      <c r="H250" s="23"/>
    </row>
    <row r="251" ht="12.75">
      <c r="H251" s="23"/>
    </row>
    <row r="252" ht="12.75">
      <c r="H252" s="23"/>
    </row>
    <row r="253" ht="12.75">
      <c r="H253" s="23"/>
    </row>
    <row r="254" ht="12.75">
      <c r="H254" s="23"/>
    </row>
    <row r="255" ht="12.75">
      <c r="H255" s="23"/>
    </row>
    <row r="256" ht="12.75">
      <c r="H256" s="23"/>
    </row>
    <row r="257" ht="12.75">
      <c r="H257" s="23"/>
    </row>
    <row r="258" ht="12.75">
      <c r="H258" s="23"/>
    </row>
    <row r="259" ht="12.75">
      <c r="H259" s="23"/>
    </row>
    <row r="260" ht="12.75">
      <c r="H260" s="23"/>
    </row>
    <row r="261" ht="12.75">
      <c r="H261" s="23"/>
    </row>
    <row r="262" ht="12.75">
      <c r="H262" s="23"/>
    </row>
    <row r="263" ht="12.75">
      <c r="H263" s="23"/>
    </row>
    <row r="264" ht="12.75">
      <c r="H264" s="23"/>
    </row>
    <row r="265" ht="12.75">
      <c r="H265" s="23"/>
    </row>
    <row r="266" ht="12.75">
      <c r="H266" s="23"/>
    </row>
    <row r="267" ht="12.75">
      <c r="H267" s="23"/>
    </row>
    <row r="268" ht="12.75">
      <c r="H268" s="23"/>
    </row>
    <row r="269" ht="12.75">
      <c r="H269" s="23"/>
    </row>
    <row r="270" ht="12.75">
      <c r="H270" s="23"/>
    </row>
    <row r="271" ht="12.75">
      <c r="H271" s="23"/>
    </row>
    <row r="272" ht="12.75">
      <c r="H272" s="23"/>
    </row>
    <row r="273" ht="12.75">
      <c r="H273" s="23"/>
    </row>
    <row r="274" ht="12.75">
      <c r="H274" s="23"/>
    </row>
    <row r="275" ht="12.75">
      <c r="H275" s="23"/>
    </row>
    <row r="276" ht="12.75">
      <c r="H276" s="23"/>
    </row>
    <row r="277" ht="12.75">
      <c r="H277" s="23"/>
    </row>
    <row r="278" ht="12.75">
      <c r="H278" s="23"/>
    </row>
    <row r="279" ht="12.75">
      <c r="H279" s="23"/>
    </row>
    <row r="280" ht="12.75">
      <c r="H280" s="23"/>
    </row>
    <row r="281" ht="12.75">
      <c r="H281" s="23"/>
    </row>
    <row r="282" ht="12.75">
      <c r="H282" s="23"/>
    </row>
    <row r="283" ht="12.75">
      <c r="H283" s="23"/>
    </row>
    <row r="284" ht="12.75">
      <c r="H284" s="23"/>
    </row>
    <row r="285" ht="12.75">
      <c r="H285" s="23"/>
    </row>
    <row r="286" ht="12.75">
      <c r="H286" s="23"/>
    </row>
    <row r="287" ht="12.75">
      <c r="H287" s="23"/>
    </row>
    <row r="288" ht="12.75">
      <c r="H288" s="23"/>
    </row>
    <row r="289" ht="12.75">
      <c r="H289" s="23"/>
    </row>
    <row r="290" ht="12.75">
      <c r="H290" s="23"/>
    </row>
    <row r="291" ht="12.75">
      <c r="H291" s="23"/>
    </row>
    <row r="292" ht="12.75">
      <c r="H292" s="23"/>
    </row>
    <row r="293" ht="12.75">
      <c r="H293" s="23"/>
    </row>
    <row r="294" ht="12.75">
      <c r="H294" s="23"/>
    </row>
    <row r="295" ht="12.75">
      <c r="H295" s="23"/>
    </row>
    <row r="296" ht="12.75">
      <c r="H296" s="23"/>
    </row>
    <row r="297" ht="12.75">
      <c r="H297" s="23"/>
    </row>
    <row r="298" ht="12.75">
      <c r="H298" s="23"/>
    </row>
    <row r="299" ht="12.75">
      <c r="H299" s="23"/>
    </row>
    <row r="300" ht="12.75">
      <c r="H300" s="23"/>
    </row>
    <row r="301" ht="12.75">
      <c r="H301" s="23"/>
    </row>
    <row r="302" ht="12.75">
      <c r="H302" s="23"/>
    </row>
    <row r="303" ht="12.75">
      <c r="H303" s="23"/>
    </row>
    <row r="304" ht="12.75">
      <c r="H304" s="23"/>
    </row>
    <row r="305" ht="12.75">
      <c r="H305" s="23"/>
    </row>
    <row r="306" ht="12.75">
      <c r="H306" s="23"/>
    </row>
    <row r="307" ht="12.75">
      <c r="H307" s="23"/>
    </row>
    <row r="308" ht="12.75">
      <c r="H308" s="23"/>
    </row>
    <row r="309" ht="12.75">
      <c r="H309" s="23"/>
    </row>
    <row r="310" ht="12.75">
      <c r="H310" s="23"/>
    </row>
    <row r="311" ht="12.75">
      <c r="H311" s="23"/>
    </row>
    <row r="312" ht="12.75">
      <c r="H312" s="23"/>
    </row>
    <row r="313" ht="12.75">
      <c r="H313" s="23"/>
    </row>
    <row r="314" ht="12.75">
      <c r="H314" s="23"/>
    </row>
    <row r="315" ht="12.75">
      <c r="H315" s="23"/>
    </row>
    <row r="316" ht="12.75">
      <c r="H316" s="23"/>
    </row>
    <row r="317" ht="12.75">
      <c r="H317" s="23"/>
    </row>
    <row r="318" ht="12.75">
      <c r="H318" s="23"/>
    </row>
    <row r="319" ht="12.75">
      <c r="H319" s="23"/>
    </row>
    <row r="320" ht="12.75">
      <c r="H320" s="23"/>
    </row>
    <row r="321" ht="12.75">
      <c r="H321" s="23"/>
    </row>
    <row r="322" ht="12.75">
      <c r="H322" s="23"/>
    </row>
    <row r="323" ht="12.75">
      <c r="H323" s="23"/>
    </row>
    <row r="324" ht="12.75">
      <c r="H324" s="23"/>
    </row>
    <row r="325" ht="12.75">
      <c r="H325" s="23"/>
    </row>
    <row r="326" ht="12.75">
      <c r="H326" s="23"/>
    </row>
    <row r="327" ht="12.75">
      <c r="H327" s="23"/>
    </row>
    <row r="328" ht="12.75">
      <c r="H328" s="23"/>
    </row>
    <row r="329" ht="12.75">
      <c r="H329" s="23"/>
    </row>
    <row r="330" ht="12.75">
      <c r="H330" s="23"/>
    </row>
    <row r="331" ht="12.75">
      <c r="H331" s="23"/>
    </row>
    <row r="332" ht="12.75">
      <c r="H332" s="23"/>
    </row>
    <row r="333" ht="12.75">
      <c r="H333" s="23"/>
    </row>
    <row r="334" ht="12.75">
      <c r="H334" s="23"/>
    </row>
    <row r="335" ht="12.75">
      <c r="H335" s="23"/>
    </row>
    <row r="336" ht="12.75">
      <c r="H336" s="23"/>
    </row>
    <row r="337" ht="12.75">
      <c r="H337" s="23"/>
    </row>
    <row r="338" ht="12.75">
      <c r="H338" s="23"/>
    </row>
    <row r="339" ht="12.75">
      <c r="H339" s="23"/>
    </row>
    <row r="340" ht="12.75">
      <c r="H340" s="23"/>
    </row>
    <row r="341" ht="12.75">
      <c r="H341" s="23"/>
    </row>
    <row r="342" ht="12.75">
      <c r="H342" s="23"/>
    </row>
    <row r="343" ht="12.75">
      <c r="H343" s="23"/>
    </row>
    <row r="344" ht="12.75">
      <c r="H344" s="23"/>
    </row>
    <row r="345" ht="12.75">
      <c r="H345" s="23"/>
    </row>
    <row r="346" ht="12.75">
      <c r="H346" s="23"/>
    </row>
    <row r="347" ht="12.75">
      <c r="H347" s="23"/>
    </row>
    <row r="348" ht="12.75">
      <c r="H348" s="23"/>
    </row>
    <row r="349" ht="12.75">
      <c r="H349" s="23"/>
    </row>
    <row r="350" ht="12.75">
      <c r="H350" s="23"/>
    </row>
    <row r="351" ht="12.75">
      <c r="H351" s="23"/>
    </row>
    <row r="352" ht="12.75">
      <c r="H352" s="23"/>
    </row>
    <row r="353" ht="12.75">
      <c r="H353" s="23"/>
    </row>
    <row r="354" ht="12.75">
      <c r="H354" s="23"/>
    </row>
    <row r="355" ht="12.75">
      <c r="H355" s="23"/>
    </row>
    <row r="356" ht="12.75">
      <c r="H356" s="23"/>
    </row>
    <row r="357" ht="12.75">
      <c r="H357" s="23"/>
    </row>
    <row r="358" ht="12.75">
      <c r="H358" s="23"/>
    </row>
    <row r="359" ht="12.75">
      <c r="H359" s="23"/>
    </row>
    <row r="360" ht="12.75">
      <c r="H360" s="23"/>
    </row>
    <row r="361" ht="12.75">
      <c r="H361" s="23"/>
    </row>
    <row r="362" ht="12.75">
      <c r="H362" s="23"/>
    </row>
    <row r="363" ht="12.75">
      <c r="H363" s="23"/>
    </row>
    <row r="364" ht="12.75">
      <c r="H364" s="23"/>
    </row>
    <row r="365" ht="12.75">
      <c r="H365" s="23"/>
    </row>
    <row r="366" ht="12.75">
      <c r="H366" s="23"/>
    </row>
    <row r="367" ht="12.75">
      <c r="H367" s="23"/>
    </row>
    <row r="368" ht="12.75">
      <c r="H368" s="23"/>
    </row>
    <row r="369" ht="12.75">
      <c r="H369" s="23"/>
    </row>
    <row r="370" ht="12.75">
      <c r="H370" s="23"/>
    </row>
    <row r="371" ht="12.75">
      <c r="H371" s="23"/>
    </row>
    <row r="372" ht="12.75">
      <c r="H372" s="23"/>
    </row>
    <row r="373" ht="12.75">
      <c r="H373" s="23"/>
    </row>
    <row r="374" ht="12.75">
      <c r="H374" s="23"/>
    </row>
    <row r="375" ht="12.75">
      <c r="H375" s="23"/>
    </row>
    <row r="376" ht="12.75">
      <c r="H376" s="23"/>
    </row>
    <row r="377" ht="12.75">
      <c r="H377" s="23"/>
    </row>
    <row r="378" ht="12.75">
      <c r="H378" s="23"/>
    </row>
    <row r="379" ht="12.75">
      <c r="H379" s="23"/>
    </row>
    <row r="380" ht="12.75">
      <c r="H380" s="23"/>
    </row>
    <row r="381" ht="12.75">
      <c r="H381" s="23"/>
    </row>
    <row r="382" ht="12.75">
      <c r="H382" s="23"/>
    </row>
    <row r="383" ht="12.75">
      <c r="H383" s="23"/>
    </row>
    <row r="384" ht="12.75">
      <c r="H384" s="23"/>
    </row>
    <row r="385" ht="12.75">
      <c r="H385" s="23"/>
    </row>
    <row r="386" ht="12.75">
      <c r="H386" s="23"/>
    </row>
    <row r="387" ht="12.75">
      <c r="H387" s="23"/>
    </row>
    <row r="388" ht="12.75">
      <c r="H388" s="23"/>
    </row>
    <row r="389" ht="12.75">
      <c r="H389" s="23"/>
    </row>
    <row r="390" ht="12.75">
      <c r="H390" s="23"/>
    </row>
    <row r="391" ht="12.75">
      <c r="H391" s="23"/>
    </row>
    <row r="392" ht="12.75">
      <c r="H392" s="23"/>
    </row>
    <row r="393" ht="12.75">
      <c r="H393" s="23"/>
    </row>
    <row r="394" ht="12.75">
      <c r="H394" s="23"/>
    </row>
    <row r="395" ht="12.75">
      <c r="H395" s="23"/>
    </row>
    <row r="396" ht="12.75">
      <c r="H396" s="23"/>
    </row>
    <row r="397" ht="12.75">
      <c r="H397" s="23"/>
    </row>
    <row r="398" ht="12.75">
      <c r="H398" s="23"/>
    </row>
    <row r="399" ht="12.75">
      <c r="H399" s="23"/>
    </row>
    <row r="400" ht="12.75">
      <c r="H400" s="23"/>
    </row>
    <row r="401" ht="12.75">
      <c r="H401" s="23"/>
    </row>
    <row r="402" ht="12.75">
      <c r="H402" s="23"/>
    </row>
    <row r="403" ht="12.75">
      <c r="H403" s="23"/>
    </row>
    <row r="404" ht="12.75">
      <c r="H404" s="23"/>
    </row>
    <row r="405" ht="12.75">
      <c r="H405" s="23"/>
    </row>
    <row r="406" ht="12.75">
      <c r="H406" s="23"/>
    </row>
    <row r="407" ht="12.75">
      <c r="H407" s="23"/>
    </row>
    <row r="408" ht="12.75">
      <c r="H408" s="23"/>
    </row>
    <row r="409" ht="12.75">
      <c r="H409" s="23"/>
    </row>
    <row r="410" ht="12.75">
      <c r="H410" s="23"/>
    </row>
    <row r="411" ht="12.75">
      <c r="H411" s="23"/>
    </row>
    <row r="412" ht="12.75">
      <c r="H412" s="23"/>
    </row>
    <row r="413" ht="12.75">
      <c r="H413" s="23"/>
    </row>
    <row r="414" ht="12.75">
      <c r="H414" s="23"/>
    </row>
    <row r="415" ht="12.75">
      <c r="H415" s="23"/>
    </row>
    <row r="416" ht="12.75">
      <c r="H416" s="23"/>
    </row>
    <row r="417" ht="12.75">
      <c r="H417" s="23"/>
    </row>
    <row r="418" ht="12.75">
      <c r="H418" s="23"/>
    </row>
    <row r="419" ht="12.75">
      <c r="H419" s="23"/>
    </row>
    <row r="420" ht="12.75">
      <c r="H420" s="23"/>
    </row>
    <row r="421" ht="12.75">
      <c r="H421" s="23"/>
    </row>
    <row r="422" ht="12.75">
      <c r="H422" s="23"/>
    </row>
    <row r="423" ht="12.75">
      <c r="H423" s="23"/>
    </row>
    <row r="424" ht="12.75">
      <c r="H424" s="23"/>
    </row>
    <row r="425" ht="12.75">
      <c r="H425" s="23"/>
    </row>
    <row r="426" ht="12.75">
      <c r="H426" s="23"/>
    </row>
    <row r="427" ht="12.75">
      <c r="H427" s="23"/>
    </row>
    <row r="428" ht="12.75">
      <c r="H428" s="23"/>
    </row>
    <row r="429" ht="12.75">
      <c r="H429" s="23"/>
    </row>
    <row r="430" ht="12.75">
      <c r="H430" s="23"/>
    </row>
    <row r="431" ht="12.75">
      <c r="H431" s="23"/>
    </row>
    <row r="432" ht="12.75">
      <c r="H432" s="23"/>
    </row>
    <row r="433" ht="12.75">
      <c r="H433" s="23"/>
    </row>
    <row r="434" ht="12.75">
      <c r="H434" s="23"/>
    </row>
    <row r="435" ht="12.75">
      <c r="H435" s="23"/>
    </row>
    <row r="436" ht="12.75">
      <c r="H436" s="23"/>
    </row>
    <row r="437" ht="12.75">
      <c r="H437" s="23"/>
    </row>
    <row r="438" ht="12.75">
      <c r="H438" s="23"/>
    </row>
    <row r="439" ht="12.75">
      <c r="H439" s="23"/>
    </row>
    <row r="440" ht="12.75">
      <c r="H440" s="23"/>
    </row>
    <row r="441" ht="12.75">
      <c r="H441" s="23"/>
    </row>
    <row r="442" ht="12.75">
      <c r="H442" s="23"/>
    </row>
    <row r="443" ht="12.75">
      <c r="H443" s="23"/>
    </row>
    <row r="444" ht="12.75">
      <c r="H444" s="23"/>
    </row>
    <row r="445" ht="12.75">
      <c r="H445" s="23"/>
    </row>
    <row r="446" ht="12.75">
      <c r="H446" s="23"/>
    </row>
    <row r="447" ht="12.75">
      <c r="H447" s="23"/>
    </row>
    <row r="448" ht="12.75">
      <c r="H448" s="23"/>
    </row>
    <row r="449" ht="12.75">
      <c r="H449" s="23"/>
    </row>
    <row r="450" ht="12.75">
      <c r="H450" s="23"/>
    </row>
    <row r="451" ht="12.75">
      <c r="H451" s="23"/>
    </row>
    <row r="452" ht="12.75">
      <c r="H452" s="23"/>
    </row>
    <row r="453" ht="12.75">
      <c r="H453" s="23"/>
    </row>
    <row r="454" ht="12.75">
      <c r="H454" s="23"/>
    </row>
    <row r="455" ht="12.75">
      <c r="H455" s="23"/>
    </row>
    <row r="456" ht="12.75">
      <c r="H456" s="23"/>
    </row>
    <row r="457" ht="12.75">
      <c r="H457" s="23"/>
    </row>
    <row r="458" ht="12.75">
      <c r="H458" s="23"/>
    </row>
    <row r="459" ht="12.75">
      <c r="H459" s="23"/>
    </row>
    <row r="460" ht="12.75">
      <c r="H460" s="23"/>
    </row>
    <row r="461" ht="12.75">
      <c r="H461" s="23"/>
    </row>
    <row r="462" ht="12.75">
      <c r="H462" s="23"/>
    </row>
    <row r="463" ht="12.75">
      <c r="H463" s="23"/>
    </row>
    <row r="464" ht="12.75">
      <c r="H464" s="23"/>
    </row>
    <row r="465" ht="12.75">
      <c r="H465" s="23"/>
    </row>
    <row r="466" ht="12.75">
      <c r="H466" s="23"/>
    </row>
    <row r="467" ht="12.75">
      <c r="H467" s="23"/>
    </row>
    <row r="468" ht="12.75">
      <c r="H468" s="23"/>
    </row>
    <row r="469" ht="12.75">
      <c r="H469" s="23"/>
    </row>
    <row r="470" ht="12.75">
      <c r="H470" s="23"/>
    </row>
    <row r="471" ht="12.75">
      <c r="H471" s="23"/>
    </row>
    <row r="472" ht="12.75">
      <c r="H472" s="23"/>
    </row>
    <row r="473" ht="12.75">
      <c r="H473" s="23"/>
    </row>
    <row r="474" ht="12.75">
      <c r="H474" s="23"/>
    </row>
    <row r="475" ht="12.75">
      <c r="H475" s="23"/>
    </row>
    <row r="476" ht="12.75">
      <c r="H476" s="23"/>
    </row>
    <row r="477" ht="12.75">
      <c r="H477" s="23"/>
    </row>
    <row r="478" ht="12.75">
      <c r="H478" s="23"/>
    </row>
    <row r="479" ht="12.75">
      <c r="H479" s="23"/>
    </row>
    <row r="480" ht="12.75">
      <c r="H480" s="23"/>
    </row>
    <row r="481" ht="12.75">
      <c r="H481" s="23"/>
    </row>
    <row r="482" ht="12.75">
      <c r="H482" s="23"/>
    </row>
    <row r="483" ht="12.75">
      <c r="H483" s="23"/>
    </row>
    <row r="484" ht="12.75">
      <c r="H484" s="23"/>
    </row>
    <row r="485" ht="12.75">
      <c r="H485" s="23"/>
    </row>
    <row r="486" ht="12.75">
      <c r="H486" s="23"/>
    </row>
    <row r="487" ht="12.75">
      <c r="H487" s="23"/>
    </row>
    <row r="488" ht="12.75">
      <c r="H488" s="23"/>
    </row>
    <row r="489" ht="12.75">
      <c r="H489" s="23"/>
    </row>
    <row r="490" ht="12.75">
      <c r="H490" s="23"/>
    </row>
    <row r="491" ht="12.75">
      <c r="H491" s="23"/>
    </row>
    <row r="492" ht="12.75">
      <c r="H492" s="23"/>
    </row>
    <row r="493" ht="12.75">
      <c r="H493" s="23"/>
    </row>
    <row r="494" ht="12.75">
      <c r="H494" s="23"/>
    </row>
    <row r="495" ht="12.75">
      <c r="H495" s="23"/>
    </row>
    <row r="496" ht="12.75">
      <c r="H496" s="23"/>
    </row>
    <row r="497" ht="12.75">
      <c r="H497" s="23"/>
    </row>
    <row r="498" ht="12.75">
      <c r="H498" s="23"/>
    </row>
    <row r="499" ht="12.75">
      <c r="H499" s="23"/>
    </row>
    <row r="500" ht="12.75">
      <c r="H500" s="23"/>
    </row>
    <row r="501" ht="12.75">
      <c r="H501" s="23"/>
    </row>
    <row r="502" ht="12.75">
      <c r="H502" s="23"/>
    </row>
    <row r="503" ht="12.75">
      <c r="H503" s="23"/>
    </row>
    <row r="504" ht="12.75">
      <c r="H504" s="23"/>
    </row>
    <row r="505" ht="12.75">
      <c r="H505" s="23"/>
    </row>
    <row r="506" ht="12.75">
      <c r="H506" s="23"/>
    </row>
    <row r="507" ht="12.75">
      <c r="H507" s="23"/>
    </row>
    <row r="508" ht="12.75">
      <c r="H508" s="23"/>
    </row>
    <row r="509" ht="12.75">
      <c r="H509" s="23"/>
    </row>
    <row r="510" ht="12.75">
      <c r="H510" s="23"/>
    </row>
    <row r="511" ht="12.75">
      <c r="H511" s="23"/>
    </row>
    <row r="512" ht="12.75">
      <c r="H512" s="23"/>
    </row>
    <row r="513" ht="12.75">
      <c r="H513" s="23"/>
    </row>
    <row r="514" ht="12.75">
      <c r="H514" s="23"/>
    </row>
    <row r="515" ht="12.75">
      <c r="H515" s="23"/>
    </row>
    <row r="516" ht="12.75">
      <c r="H516" s="23"/>
    </row>
    <row r="517" ht="12.75">
      <c r="H517" s="23"/>
    </row>
    <row r="518" ht="12.75">
      <c r="H518" s="23"/>
    </row>
    <row r="519" ht="12.75">
      <c r="H519" s="23"/>
    </row>
    <row r="520" ht="12.75">
      <c r="H520" s="23"/>
    </row>
    <row r="521" ht="12.75">
      <c r="H521" s="23"/>
    </row>
    <row r="522" ht="12.75">
      <c r="H522" s="23"/>
    </row>
    <row r="523" ht="12.75">
      <c r="H523" s="23"/>
    </row>
    <row r="524" ht="12.75">
      <c r="H524" s="23"/>
    </row>
    <row r="525" ht="12.75">
      <c r="H525" s="23"/>
    </row>
    <row r="526" ht="12.75">
      <c r="H526" s="23"/>
    </row>
    <row r="527" ht="12.75">
      <c r="H527" s="23"/>
    </row>
    <row r="528" ht="12.75">
      <c r="H528" s="23"/>
    </row>
    <row r="529" ht="12.75">
      <c r="H529" s="23"/>
    </row>
    <row r="530" ht="12.75">
      <c r="H530" s="23"/>
    </row>
    <row r="531" ht="12.75">
      <c r="H531" s="23"/>
    </row>
    <row r="532" ht="12.75">
      <c r="H532" s="23"/>
    </row>
    <row r="533" ht="12.75">
      <c r="H533" s="23"/>
    </row>
    <row r="534" ht="12.75">
      <c r="H534" s="23"/>
    </row>
    <row r="535" ht="12.75">
      <c r="H535" s="23"/>
    </row>
    <row r="536" ht="12.75">
      <c r="H536" s="23"/>
    </row>
    <row r="537" ht="12.75">
      <c r="H537" s="23"/>
    </row>
    <row r="538" ht="12.75">
      <c r="H538" s="23"/>
    </row>
    <row r="539" ht="12.75">
      <c r="H539" s="23"/>
    </row>
    <row r="540" ht="12.75">
      <c r="H540" s="23"/>
    </row>
    <row r="541" ht="12.75">
      <c r="H541" s="23"/>
    </row>
    <row r="542" ht="12.75">
      <c r="H542" s="23"/>
    </row>
    <row r="543" ht="12.75">
      <c r="H543" s="23"/>
    </row>
    <row r="544" ht="12.75">
      <c r="H544" s="23"/>
    </row>
    <row r="545" ht="12.75">
      <c r="H545" s="23"/>
    </row>
    <row r="546" ht="12.75">
      <c r="H546" s="23"/>
    </row>
    <row r="547" ht="12.75">
      <c r="H547" s="23"/>
    </row>
    <row r="548" ht="12.75">
      <c r="H548" s="23"/>
    </row>
    <row r="549" ht="12.75">
      <c r="H549" s="23"/>
    </row>
    <row r="550" ht="12.75">
      <c r="H550" s="23"/>
    </row>
    <row r="551" ht="12.75">
      <c r="H551" s="23"/>
    </row>
    <row r="552" ht="12.75">
      <c r="H552" s="23"/>
    </row>
    <row r="553" ht="12.75">
      <c r="H553" s="23"/>
    </row>
    <row r="554" ht="12.75">
      <c r="H554" s="23"/>
    </row>
    <row r="555" ht="12.75">
      <c r="H555" s="23"/>
    </row>
    <row r="556" ht="12.75">
      <c r="H556" s="23"/>
    </row>
    <row r="557" ht="12.75">
      <c r="H557" s="23"/>
    </row>
    <row r="558" ht="12.75">
      <c r="H558" s="23"/>
    </row>
    <row r="559" ht="12.75">
      <c r="H559" s="23"/>
    </row>
    <row r="560" ht="12.75">
      <c r="H560" s="23"/>
    </row>
    <row r="561" ht="12.75">
      <c r="H561" s="23"/>
    </row>
    <row r="562" ht="12.75">
      <c r="H562" s="23"/>
    </row>
    <row r="563" ht="12.75">
      <c r="H563" s="23"/>
    </row>
    <row r="564" ht="12.75">
      <c r="H564" s="23"/>
    </row>
    <row r="565" ht="12.75">
      <c r="H565" s="23"/>
    </row>
    <row r="566" ht="12.75">
      <c r="H566" s="23"/>
    </row>
    <row r="567" ht="12.75">
      <c r="H567" s="23"/>
    </row>
    <row r="568" ht="12.75">
      <c r="H568" s="23"/>
    </row>
    <row r="569" ht="12.75">
      <c r="H569" s="23"/>
    </row>
    <row r="570" ht="12.75">
      <c r="H570" s="23"/>
    </row>
    <row r="571" ht="12.75">
      <c r="H571" s="23"/>
    </row>
    <row r="572" ht="12.75">
      <c r="H572" s="23"/>
    </row>
    <row r="573" ht="12.75">
      <c r="H573" s="23"/>
    </row>
    <row r="574" ht="12.75">
      <c r="H574" s="23"/>
    </row>
    <row r="575" ht="12.75">
      <c r="H575" s="23"/>
    </row>
    <row r="576" ht="12.75">
      <c r="H576" s="23"/>
    </row>
    <row r="577" ht="12.75">
      <c r="H577" s="23"/>
    </row>
    <row r="578" ht="12.75">
      <c r="H578" s="23"/>
    </row>
    <row r="579" ht="12.75">
      <c r="H579" s="23"/>
    </row>
    <row r="580" ht="12.75">
      <c r="H580" s="23"/>
    </row>
    <row r="581" ht="12.75">
      <c r="H581" s="23"/>
    </row>
    <row r="582" ht="12.75">
      <c r="H582" s="23"/>
    </row>
    <row r="583" ht="12.75">
      <c r="H583" s="23"/>
    </row>
    <row r="584" ht="12.75">
      <c r="H584" s="23"/>
    </row>
    <row r="585" ht="12.75">
      <c r="H585" s="23"/>
    </row>
    <row r="586" ht="12.75">
      <c r="H586" s="23"/>
    </row>
    <row r="587" ht="12.75">
      <c r="H587" s="23"/>
    </row>
    <row r="588" ht="12.75">
      <c r="H588" s="23"/>
    </row>
    <row r="589" ht="12.75">
      <c r="H589" s="23"/>
    </row>
    <row r="590" ht="12.75">
      <c r="H590" s="23"/>
    </row>
    <row r="591" ht="12.75">
      <c r="H591" s="23"/>
    </row>
    <row r="592" ht="12.75">
      <c r="H592" s="23"/>
    </row>
    <row r="593" ht="12.75">
      <c r="H593" s="23"/>
    </row>
    <row r="594" ht="12.75">
      <c r="H594" s="23"/>
    </row>
    <row r="595" ht="12.75">
      <c r="H595" s="23"/>
    </row>
    <row r="596" ht="12.75">
      <c r="H596" s="23"/>
    </row>
    <row r="597" ht="12.75">
      <c r="H597" s="23"/>
    </row>
    <row r="598" ht="12.75">
      <c r="H598" s="23"/>
    </row>
    <row r="599" ht="12.75">
      <c r="H599" s="23"/>
    </row>
    <row r="600" ht="12.75">
      <c r="H600" s="23"/>
    </row>
    <row r="601" ht="12.75">
      <c r="H601" s="23"/>
    </row>
    <row r="602" ht="12.75">
      <c r="H602" s="23"/>
    </row>
    <row r="603" ht="12.75">
      <c r="H603" s="23"/>
    </row>
    <row r="604" ht="12.75">
      <c r="H604" s="23"/>
    </row>
    <row r="605" ht="12.75">
      <c r="H605" s="23"/>
    </row>
    <row r="606" ht="12.75">
      <c r="H606" s="23"/>
    </row>
    <row r="607" ht="12.75">
      <c r="H607" s="23"/>
    </row>
    <row r="608" ht="12.75">
      <c r="H608" s="23"/>
    </row>
    <row r="609" ht="12.75">
      <c r="H609" s="23"/>
    </row>
    <row r="610" ht="12.75">
      <c r="H610" s="23"/>
    </row>
    <row r="611" ht="12.75">
      <c r="H611" s="23"/>
    </row>
    <row r="612" ht="12.75">
      <c r="H612" s="23"/>
    </row>
    <row r="613" ht="12.75">
      <c r="H613" s="23"/>
    </row>
    <row r="614" ht="12.75">
      <c r="H614" s="23"/>
    </row>
    <row r="615" ht="12.75">
      <c r="H615" s="23"/>
    </row>
    <row r="616" ht="12.75">
      <c r="H616" s="23"/>
    </row>
    <row r="617" ht="12.75">
      <c r="H617" s="23"/>
    </row>
    <row r="618" ht="12.75">
      <c r="H618" s="23"/>
    </row>
    <row r="619" ht="12.75">
      <c r="H619" s="23"/>
    </row>
    <row r="620" ht="12.75">
      <c r="H620" s="23"/>
    </row>
    <row r="621" ht="12.75">
      <c r="H621" s="23"/>
    </row>
    <row r="622" ht="12.75">
      <c r="H622" s="23"/>
    </row>
    <row r="623" ht="12.75">
      <c r="H623" s="23"/>
    </row>
    <row r="624" ht="12.75">
      <c r="H624" s="23"/>
    </row>
    <row r="625" ht="12.75">
      <c r="H625" s="23"/>
    </row>
    <row r="626" ht="12.75">
      <c r="H626" s="23"/>
    </row>
    <row r="627" ht="12.75">
      <c r="H627" s="23"/>
    </row>
    <row r="628" ht="12.75">
      <c r="H628" s="23"/>
    </row>
    <row r="629" ht="12.75">
      <c r="H629" s="23"/>
    </row>
    <row r="630" ht="12.75">
      <c r="H630" s="23"/>
    </row>
    <row r="631" ht="12.75">
      <c r="H631" s="23"/>
    </row>
    <row r="632" ht="12.75">
      <c r="H632" s="23"/>
    </row>
    <row r="633" ht="12.75">
      <c r="H633" s="23"/>
    </row>
    <row r="634" ht="12.75">
      <c r="H634" s="23"/>
    </row>
    <row r="635" ht="12.75">
      <c r="H635" s="23"/>
    </row>
    <row r="636" ht="12.75">
      <c r="H636" s="23"/>
    </row>
    <row r="637" ht="12.75">
      <c r="H637" s="23"/>
    </row>
    <row r="638" ht="12.75">
      <c r="H638" s="23"/>
    </row>
    <row r="639" ht="12.75">
      <c r="H639" s="23"/>
    </row>
    <row r="640" ht="12.75">
      <c r="H640" s="23"/>
    </row>
    <row r="641" ht="12.75">
      <c r="H641" s="23"/>
    </row>
    <row r="642" ht="12.75">
      <c r="H642" s="23"/>
    </row>
    <row r="643" ht="12.75">
      <c r="H643" s="23"/>
    </row>
    <row r="644" ht="12.75">
      <c r="H644" s="23"/>
    </row>
    <row r="645" ht="12.75">
      <c r="H645" s="23"/>
    </row>
    <row r="646" ht="12.75">
      <c r="H646" s="23"/>
    </row>
    <row r="647" ht="12.75">
      <c r="H647" s="23"/>
    </row>
    <row r="648" ht="12.75">
      <c r="H648" s="23"/>
    </row>
    <row r="649" ht="12.75">
      <c r="H649" s="23"/>
    </row>
    <row r="650" ht="12.75">
      <c r="H650" s="23"/>
    </row>
    <row r="651" ht="12.75">
      <c r="H651" s="23"/>
    </row>
    <row r="652" ht="12.75">
      <c r="H652" s="23"/>
    </row>
    <row r="653" ht="12.75">
      <c r="H653" s="23"/>
    </row>
    <row r="654" ht="12.75">
      <c r="H654" s="23"/>
    </row>
    <row r="655" ht="12.75">
      <c r="H655" s="23"/>
    </row>
    <row r="656" ht="12.75">
      <c r="H656" s="23"/>
    </row>
    <row r="657" ht="12.75">
      <c r="H657" s="23"/>
    </row>
    <row r="658" ht="12.75">
      <c r="H658" s="23"/>
    </row>
    <row r="659" ht="12.75">
      <c r="H659" s="23"/>
    </row>
    <row r="660" ht="12.75">
      <c r="H660" s="23"/>
    </row>
    <row r="661" ht="12.75">
      <c r="H661" s="23"/>
    </row>
    <row r="662" ht="12.75">
      <c r="H662" s="23"/>
    </row>
    <row r="663" ht="12.75">
      <c r="H663" s="23"/>
    </row>
    <row r="664" ht="12.75">
      <c r="H664" s="23"/>
    </row>
    <row r="665" ht="12.75">
      <c r="H665" s="23"/>
    </row>
    <row r="666" ht="12.75">
      <c r="H666" s="23"/>
    </row>
    <row r="667" ht="12.75">
      <c r="H667" s="23"/>
    </row>
    <row r="668" ht="12.75">
      <c r="H668" s="23"/>
    </row>
    <row r="669" ht="12.75">
      <c r="H669" s="23"/>
    </row>
    <row r="670" ht="12.75">
      <c r="H670" s="23"/>
    </row>
    <row r="671" ht="12.75">
      <c r="H671" s="23"/>
    </row>
    <row r="672" ht="12.75">
      <c r="H672" s="23"/>
    </row>
    <row r="673" ht="12.75">
      <c r="H673" s="23"/>
    </row>
    <row r="674" ht="12.75">
      <c r="H674" s="23"/>
    </row>
    <row r="675" ht="12.75">
      <c r="H675" s="23"/>
    </row>
    <row r="676" ht="12.75">
      <c r="H676" s="23"/>
    </row>
    <row r="677" ht="12.75">
      <c r="H677" s="23"/>
    </row>
    <row r="678" ht="12.75">
      <c r="H678" s="23"/>
    </row>
    <row r="679" ht="12.75">
      <c r="H679" s="23"/>
    </row>
    <row r="680" ht="12.75">
      <c r="H680" s="23"/>
    </row>
    <row r="681" ht="12.75">
      <c r="H681" s="23"/>
    </row>
    <row r="682" ht="12.75">
      <c r="H682" s="23"/>
    </row>
    <row r="683" ht="12.75">
      <c r="H683" s="23"/>
    </row>
    <row r="684" ht="12.75">
      <c r="H684" s="23"/>
    </row>
    <row r="685" ht="12.75">
      <c r="H685" s="23"/>
    </row>
    <row r="686" ht="12.75">
      <c r="H686" s="23"/>
    </row>
    <row r="687" ht="12.75">
      <c r="H687" s="23"/>
    </row>
    <row r="688" ht="12.75">
      <c r="H688" s="23"/>
    </row>
    <row r="689" ht="12.75">
      <c r="H689" s="23"/>
    </row>
    <row r="690" ht="12.75">
      <c r="H690" s="23"/>
    </row>
    <row r="691" ht="12.75">
      <c r="H691" s="23"/>
    </row>
    <row r="692" ht="12.75">
      <c r="H692" s="23"/>
    </row>
    <row r="693" ht="12.75">
      <c r="H693" s="23"/>
    </row>
    <row r="694" ht="12.75">
      <c r="H694" s="23"/>
    </row>
    <row r="695" ht="12.75">
      <c r="H695" s="23"/>
    </row>
    <row r="696" ht="12.75">
      <c r="H696" s="23"/>
    </row>
    <row r="697" ht="12.75">
      <c r="H697" s="23"/>
    </row>
    <row r="698" ht="12.75">
      <c r="H698" s="23"/>
    </row>
    <row r="699" ht="12.75">
      <c r="H699" s="23"/>
    </row>
    <row r="700" ht="12.75">
      <c r="H700" s="23"/>
    </row>
    <row r="701" ht="12.75">
      <c r="H701" s="23"/>
    </row>
    <row r="702" ht="12.75">
      <c r="H702" s="23"/>
    </row>
    <row r="703" ht="12.75">
      <c r="H703" s="23"/>
    </row>
    <row r="704" ht="12.75">
      <c r="H704" s="23"/>
    </row>
    <row r="705" ht="12.75">
      <c r="H705" s="23"/>
    </row>
    <row r="706" ht="12.75">
      <c r="H706" s="23"/>
    </row>
    <row r="707" ht="12.75">
      <c r="H707" s="23"/>
    </row>
    <row r="708" ht="12.75">
      <c r="H708" s="23"/>
    </row>
    <row r="709" ht="12.75">
      <c r="H709" s="23"/>
    </row>
    <row r="710" ht="12.75">
      <c r="H710" s="23"/>
    </row>
    <row r="711" ht="12.75">
      <c r="H711" s="23"/>
    </row>
    <row r="712" ht="12.75">
      <c r="H712" s="23"/>
    </row>
    <row r="713" ht="12.75">
      <c r="H713" s="23"/>
    </row>
    <row r="714" ht="12.75">
      <c r="H714" s="23"/>
    </row>
    <row r="715" ht="12.75">
      <c r="H715" s="23"/>
    </row>
    <row r="716" ht="12.75">
      <c r="H716" s="23"/>
    </row>
    <row r="717" ht="12.75">
      <c r="H717" s="23"/>
    </row>
    <row r="718" ht="12.75">
      <c r="H718" s="23"/>
    </row>
    <row r="719" ht="12.75">
      <c r="H719" s="23"/>
    </row>
    <row r="720" ht="12.75">
      <c r="H720" s="23"/>
    </row>
    <row r="721" ht="12.75">
      <c r="H721" s="23"/>
    </row>
    <row r="722" ht="12.75">
      <c r="H722" s="23"/>
    </row>
    <row r="723" ht="12.75">
      <c r="H723" s="23"/>
    </row>
    <row r="724" ht="12.75">
      <c r="H724" s="23"/>
    </row>
    <row r="725" ht="12.75">
      <c r="H725" s="23"/>
    </row>
    <row r="726" ht="12.75">
      <c r="H726" s="23"/>
    </row>
    <row r="727" ht="12.75">
      <c r="H727" s="23"/>
    </row>
    <row r="728" ht="12.75">
      <c r="H728" s="23"/>
    </row>
    <row r="729" ht="12.75">
      <c r="H729" s="23"/>
    </row>
    <row r="730" ht="12.75">
      <c r="H730" s="23"/>
    </row>
    <row r="731" ht="12.75">
      <c r="H731" s="23"/>
    </row>
    <row r="732" ht="12.75">
      <c r="H732" s="23"/>
    </row>
    <row r="733" ht="12.75">
      <c r="H733" s="23"/>
    </row>
    <row r="734" ht="12.75">
      <c r="H734" s="23"/>
    </row>
    <row r="735" ht="12.75">
      <c r="H735" s="23"/>
    </row>
    <row r="736" ht="12.75">
      <c r="H736" s="23"/>
    </row>
    <row r="737" ht="12.75">
      <c r="H737" s="23"/>
    </row>
    <row r="738" ht="12.75">
      <c r="H738" s="23"/>
    </row>
    <row r="739" ht="12.75">
      <c r="H739" s="23"/>
    </row>
    <row r="740" ht="12.75">
      <c r="H740" s="23"/>
    </row>
    <row r="741" ht="12.75">
      <c r="H741" s="23"/>
    </row>
    <row r="742" ht="12.75">
      <c r="H742" s="23"/>
    </row>
    <row r="743" ht="12.75">
      <c r="H743" s="23"/>
    </row>
    <row r="744" ht="12.75">
      <c r="H744" s="23"/>
    </row>
    <row r="745" ht="12.75">
      <c r="H745" s="23"/>
    </row>
    <row r="746" ht="12.75">
      <c r="H746" s="23"/>
    </row>
    <row r="747" ht="12.75">
      <c r="H747" s="23"/>
    </row>
    <row r="748" ht="12.75">
      <c r="H748" s="23"/>
    </row>
    <row r="749" ht="12.75">
      <c r="H749" s="23"/>
    </row>
    <row r="750" ht="12.75">
      <c r="H750" s="23"/>
    </row>
    <row r="751" ht="12.75">
      <c r="H751" s="23"/>
    </row>
    <row r="752" ht="12.75">
      <c r="H752" s="23"/>
    </row>
    <row r="753" ht="12.75">
      <c r="H753" s="23"/>
    </row>
    <row r="754" ht="12.75">
      <c r="H754" s="23"/>
    </row>
    <row r="755" ht="12.75">
      <c r="H755" s="23"/>
    </row>
    <row r="756" ht="12.75">
      <c r="H756" s="23"/>
    </row>
    <row r="757" ht="12.75">
      <c r="H757" s="23"/>
    </row>
    <row r="758" ht="12.75">
      <c r="H758" s="23"/>
    </row>
    <row r="759" ht="12.75">
      <c r="H759" s="23"/>
    </row>
    <row r="760" ht="12.75">
      <c r="H760" s="23"/>
    </row>
    <row r="761" ht="12.75">
      <c r="H761" s="23"/>
    </row>
    <row r="762" ht="12.75">
      <c r="H762" s="23"/>
    </row>
    <row r="763" ht="12.75">
      <c r="H763" s="23"/>
    </row>
    <row r="764" ht="12.75">
      <c r="H764" s="23"/>
    </row>
    <row r="765" ht="12.75">
      <c r="H765" s="23"/>
    </row>
    <row r="766" ht="12.75">
      <c r="H766" s="23"/>
    </row>
    <row r="767" ht="12.75">
      <c r="H767" s="23"/>
    </row>
    <row r="768" ht="12.75">
      <c r="H768" s="23"/>
    </row>
    <row r="769" ht="12.75">
      <c r="H769" s="23"/>
    </row>
    <row r="770" ht="12.75">
      <c r="H770" s="23"/>
    </row>
    <row r="771" ht="12.75">
      <c r="H771" s="23"/>
    </row>
    <row r="772" ht="12.75">
      <c r="H772" s="23"/>
    </row>
    <row r="773" ht="12.75">
      <c r="H773" s="23"/>
    </row>
    <row r="774" ht="12.75">
      <c r="H774" s="23"/>
    </row>
    <row r="775" ht="12.75">
      <c r="H775" s="23"/>
    </row>
    <row r="776" ht="12.75">
      <c r="H776" s="23"/>
    </row>
    <row r="777" ht="12.75">
      <c r="H777" s="23"/>
    </row>
    <row r="778" ht="12.75">
      <c r="H778" s="23"/>
    </row>
    <row r="779" ht="12.75">
      <c r="H779" s="23"/>
    </row>
    <row r="780" ht="12.75">
      <c r="H780" s="23"/>
    </row>
    <row r="781" ht="12.75">
      <c r="H781" s="23"/>
    </row>
    <row r="782" ht="12.75">
      <c r="H782" s="23"/>
    </row>
    <row r="783" ht="12.75">
      <c r="H783" s="23"/>
    </row>
    <row r="784" ht="12.75">
      <c r="H784" s="23"/>
    </row>
    <row r="785" ht="12.75">
      <c r="H785" s="23"/>
    </row>
    <row r="786" ht="12.75">
      <c r="H786" s="23"/>
    </row>
    <row r="787" ht="12.75">
      <c r="H787" s="23"/>
    </row>
    <row r="788" ht="12.75">
      <c r="H788" s="23"/>
    </row>
    <row r="789" ht="12.75">
      <c r="H789" s="23"/>
    </row>
    <row r="790" ht="12.75">
      <c r="H790" s="23"/>
    </row>
    <row r="791" ht="12.75">
      <c r="H791" s="23"/>
    </row>
    <row r="792" ht="12.75">
      <c r="H792" s="23"/>
    </row>
    <row r="793" ht="12.75">
      <c r="H793" s="23"/>
    </row>
    <row r="794" ht="12.75">
      <c r="H794" s="23"/>
    </row>
    <row r="795" ht="12.75">
      <c r="H795" s="23"/>
    </row>
    <row r="796" ht="12.75">
      <c r="H796" s="23"/>
    </row>
    <row r="797" ht="12.75">
      <c r="H797" s="23"/>
    </row>
    <row r="798" ht="12.75">
      <c r="H798" s="23"/>
    </row>
    <row r="799" ht="12.75">
      <c r="H799" s="23"/>
    </row>
    <row r="800" ht="12.75">
      <c r="H800" s="23"/>
    </row>
    <row r="801" ht="12.75">
      <c r="H801" s="23"/>
    </row>
    <row r="802" ht="12.75">
      <c r="H802" s="23"/>
    </row>
    <row r="803" ht="12.75">
      <c r="H803" s="23"/>
    </row>
    <row r="804" ht="12.75">
      <c r="H804" s="23"/>
    </row>
    <row r="805" ht="12.75">
      <c r="H805" s="23"/>
    </row>
    <row r="806" ht="12.75">
      <c r="H806" s="23"/>
    </row>
    <row r="807" ht="12.75">
      <c r="H807" s="23"/>
    </row>
    <row r="808" ht="12.75">
      <c r="H808" s="23"/>
    </row>
    <row r="809" ht="12.75">
      <c r="H809" s="23"/>
    </row>
    <row r="810" ht="12.75">
      <c r="H810" s="23"/>
    </row>
    <row r="811" ht="12.75">
      <c r="H811" s="23"/>
    </row>
    <row r="812" ht="12.75">
      <c r="H812" s="23"/>
    </row>
    <row r="813" ht="12.75">
      <c r="H813" s="23"/>
    </row>
    <row r="814" ht="12.75">
      <c r="H814" s="23"/>
    </row>
    <row r="815" ht="12.75">
      <c r="H815" s="23"/>
    </row>
    <row r="816" ht="12.75">
      <c r="H816" s="23"/>
    </row>
    <row r="817" ht="12.75">
      <c r="H817" s="23"/>
    </row>
    <row r="818" ht="12.75">
      <c r="H818" s="23"/>
    </row>
    <row r="819" ht="12.75">
      <c r="H819" s="23"/>
    </row>
    <row r="820" ht="12.75">
      <c r="H820" s="23"/>
    </row>
    <row r="821" ht="12.75">
      <c r="H821" s="23"/>
    </row>
    <row r="822" ht="12.75">
      <c r="H822" s="23"/>
    </row>
    <row r="823" ht="12.75">
      <c r="H823" s="23"/>
    </row>
    <row r="824" ht="12.75">
      <c r="H824" s="23"/>
    </row>
    <row r="825" ht="12.75">
      <c r="H825" s="23"/>
    </row>
    <row r="826" ht="12.75">
      <c r="H826" s="23"/>
    </row>
    <row r="827" ht="12.75">
      <c r="H827" s="23"/>
    </row>
    <row r="828" ht="12.75">
      <c r="H828" s="23"/>
    </row>
  </sheetData>
  <sheetProtection/>
  <mergeCells count="2">
    <mergeCell ref="A1:N1"/>
    <mergeCell ref="A2:N2"/>
  </mergeCells>
  <printOptions horizontalCentered="1"/>
  <pageMargins left="0.5905511811023623" right="0.7874015748031497" top="0.984251968503937" bottom="0.7480314960629921" header="0.5905511811023623" footer="0.5905511811023623"/>
  <pageSetup horizontalDpi="180" verticalDpi="180" orientation="landscape" scale="70" r:id="rId1"/>
  <headerFooter alignWithMargins="0">
    <oddFooter>&amp;L&amp;8FUENTE: DEPTO. PLANIFICACION Y DESARROLLO EN MANEJO DEL FUEGO - CONAF.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805"/>
  <sheetViews>
    <sheetView zoomScale="75" zoomScaleNormal="75" zoomScalePageLayoutView="0" workbookViewId="0" topLeftCell="A1">
      <selection activeCell="B21" sqref="B21"/>
    </sheetView>
  </sheetViews>
  <sheetFormatPr defaultColWidth="11.421875" defaultRowHeight="12.75"/>
  <cols>
    <col min="1" max="1" width="8.140625" style="1" customWidth="1"/>
    <col min="2" max="2" width="27.00390625" style="0" customWidth="1"/>
    <col min="3" max="3" width="11.57421875" style="43" customWidth="1"/>
    <col min="4" max="4" width="10.7109375" style="24" customWidth="1"/>
    <col min="5" max="5" width="11.421875" style="24" customWidth="1"/>
    <col min="6" max="7" width="8.7109375" style="24" customWidth="1"/>
    <col min="8" max="8" width="11.57421875" style="24" customWidth="1"/>
    <col min="9" max="9" width="12.8515625" style="24" customWidth="1"/>
    <col min="10" max="11" width="11.421875" style="24" customWidth="1"/>
    <col min="12" max="12" width="12.8515625" style="24" customWidth="1"/>
    <col min="13" max="13" width="13.7109375" style="24" customWidth="1"/>
    <col min="14" max="14" width="13.57421875" style="24" customWidth="1"/>
  </cols>
  <sheetData>
    <row r="1" spans="1:14" ht="15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15.75">
      <c r="A2" s="161" t="s">
        <v>69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9" ht="16.5" thickBot="1">
      <c r="A3" s="2"/>
      <c r="B3" s="2"/>
      <c r="C3" s="77"/>
      <c r="D3" s="81"/>
      <c r="E3" s="81"/>
      <c r="F3" s="81"/>
      <c r="G3" s="81"/>
      <c r="H3" s="81"/>
      <c r="I3" s="81"/>
    </row>
    <row r="4" spans="1:14" ht="14.25" thickBot="1" thickTop="1">
      <c r="A4" s="17" t="s">
        <v>1</v>
      </c>
      <c r="B4" s="18" t="s">
        <v>2</v>
      </c>
      <c r="C4" s="78" t="s">
        <v>3</v>
      </c>
      <c r="D4" s="82" t="s">
        <v>4</v>
      </c>
      <c r="E4" s="83"/>
      <c r="F4" s="83"/>
      <c r="G4" s="83"/>
      <c r="H4" s="83"/>
      <c r="I4" s="83"/>
      <c r="J4" s="83"/>
      <c r="K4" s="83"/>
      <c r="L4" s="30" t="s">
        <v>5</v>
      </c>
      <c r="M4" s="30" t="s">
        <v>6</v>
      </c>
      <c r="N4" s="30" t="s">
        <v>5</v>
      </c>
    </row>
    <row r="5" spans="1:14" ht="13.5" thickTop="1">
      <c r="A5" s="19"/>
      <c r="B5" s="20"/>
      <c r="C5" s="79" t="s">
        <v>7</v>
      </c>
      <c r="D5" s="82" t="s">
        <v>8</v>
      </c>
      <c r="E5" s="83"/>
      <c r="F5" s="83"/>
      <c r="G5" s="83"/>
      <c r="H5" s="84" t="s">
        <v>9</v>
      </c>
      <c r="I5" s="85"/>
      <c r="J5" s="86"/>
      <c r="K5" s="86"/>
      <c r="L5" s="31" t="s">
        <v>10</v>
      </c>
      <c r="M5" s="31" t="s">
        <v>11</v>
      </c>
      <c r="N5" s="31" t="s">
        <v>12</v>
      </c>
    </row>
    <row r="6" spans="1:14" ht="13.5" thickBot="1">
      <c r="A6" s="21"/>
      <c r="B6" s="22"/>
      <c r="C6" s="80"/>
      <c r="D6" s="87" t="s">
        <v>13</v>
      </c>
      <c r="E6" s="88" t="s">
        <v>14</v>
      </c>
      <c r="F6" s="88" t="s">
        <v>11</v>
      </c>
      <c r="G6" s="89" t="s">
        <v>6</v>
      </c>
      <c r="H6" s="90" t="s">
        <v>15</v>
      </c>
      <c r="I6" s="91" t="s">
        <v>16</v>
      </c>
      <c r="J6" s="92" t="s">
        <v>17</v>
      </c>
      <c r="K6" s="93" t="s">
        <v>6</v>
      </c>
      <c r="L6" s="94"/>
      <c r="M6" s="32" t="s">
        <v>18</v>
      </c>
      <c r="N6" s="32" t="s">
        <v>19</v>
      </c>
    </row>
    <row r="7" spans="1:17" ht="13.5" thickTop="1">
      <c r="A7" s="3" t="s">
        <v>20</v>
      </c>
      <c r="B7" s="7" t="s">
        <v>20</v>
      </c>
      <c r="C7" s="39">
        <v>38</v>
      </c>
      <c r="D7" s="69">
        <v>19.3</v>
      </c>
      <c r="E7" s="23">
        <v>16.6</v>
      </c>
      <c r="F7" s="69"/>
      <c r="G7" s="23">
        <f>+SUM(D7:F7)</f>
        <v>35.900000000000006</v>
      </c>
      <c r="H7" s="71">
        <v>9.7</v>
      </c>
      <c r="I7" s="69">
        <v>26.23</v>
      </c>
      <c r="J7" s="69">
        <v>4.55</v>
      </c>
      <c r="K7" s="23">
        <f>+SUM(H7:J7)</f>
        <v>40.48</v>
      </c>
      <c r="L7" s="71">
        <f>+SUM(G7+K7)</f>
        <v>76.38</v>
      </c>
      <c r="M7" s="73">
        <v>54.6</v>
      </c>
      <c r="N7" s="27">
        <f>+SUM(L7:M7)</f>
        <v>130.98</v>
      </c>
      <c r="O7" s="24"/>
      <c r="P7" s="24"/>
      <c r="Q7" s="24"/>
    </row>
    <row r="8" spans="1:17" ht="12.75">
      <c r="A8" s="3"/>
      <c r="B8" s="98" t="s">
        <v>21</v>
      </c>
      <c r="C8" s="113">
        <v>19</v>
      </c>
      <c r="D8" s="101">
        <v>0.7</v>
      </c>
      <c r="E8" s="106"/>
      <c r="F8" s="101"/>
      <c r="G8" s="106">
        <f>+SUM(D8:F8)</f>
        <v>0.7</v>
      </c>
      <c r="H8" s="102">
        <v>9.6</v>
      </c>
      <c r="I8" s="101">
        <v>43.96</v>
      </c>
      <c r="J8" s="101">
        <v>3.1</v>
      </c>
      <c r="K8" s="106">
        <f>+SUM(H8:J8)</f>
        <v>56.660000000000004</v>
      </c>
      <c r="L8" s="102">
        <f>+SUM(G8+K8)</f>
        <v>57.36000000000001</v>
      </c>
      <c r="M8" s="104">
        <v>4</v>
      </c>
      <c r="N8" s="103">
        <f>+SUM(L8:M8)</f>
        <v>61.36000000000001</v>
      </c>
      <c r="O8" s="24"/>
      <c r="P8" s="24"/>
      <c r="Q8" s="24"/>
    </row>
    <row r="9" spans="1:17" ht="12.75">
      <c r="A9" s="3"/>
      <c r="B9" s="98" t="s">
        <v>22</v>
      </c>
      <c r="C9" s="113">
        <v>5</v>
      </c>
      <c r="D9" s="101">
        <v>0.6</v>
      </c>
      <c r="E9" s="106"/>
      <c r="F9" s="101"/>
      <c r="G9" s="106">
        <f>+SUM(D9:F9)</f>
        <v>0.6</v>
      </c>
      <c r="H9" s="102">
        <v>0.5</v>
      </c>
      <c r="I9" s="101">
        <v>1</v>
      </c>
      <c r="J9" s="101"/>
      <c r="K9" s="106">
        <f>+SUM(H9:J9)</f>
        <v>1.5</v>
      </c>
      <c r="L9" s="102">
        <f>+SUM(G9+K9)</f>
        <v>2.1</v>
      </c>
      <c r="M9" s="104">
        <v>0.1</v>
      </c>
      <c r="N9" s="103">
        <f>+SUM(L9:M9)</f>
        <v>2.2</v>
      </c>
      <c r="O9" s="24"/>
      <c r="P9" s="24"/>
      <c r="Q9" s="24"/>
    </row>
    <row r="10" spans="1:17" ht="12.75">
      <c r="A10" s="3"/>
      <c r="B10" s="98" t="s">
        <v>24</v>
      </c>
      <c r="C10" s="113">
        <v>6</v>
      </c>
      <c r="D10" s="101"/>
      <c r="E10" s="106"/>
      <c r="F10" s="101"/>
      <c r="G10" s="106">
        <f>+SUM(D10:F10)</f>
        <v>0</v>
      </c>
      <c r="H10" s="102">
        <v>0.24</v>
      </c>
      <c r="I10" s="101">
        <v>0.6</v>
      </c>
      <c r="J10" s="101"/>
      <c r="K10" s="106">
        <f>+SUM(H10:J10)</f>
        <v>0.84</v>
      </c>
      <c r="L10" s="102">
        <f>+SUM(G10+K10)</f>
        <v>0.84</v>
      </c>
      <c r="M10" s="104">
        <v>0.6</v>
      </c>
      <c r="N10" s="103">
        <f>+SUM(L10:M10)</f>
        <v>1.44</v>
      </c>
      <c r="O10" s="24"/>
      <c r="P10" s="24"/>
      <c r="Q10" s="24"/>
    </row>
    <row r="11" spans="1:17" ht="12.75">
      <c r="A11" s="3"/>
      <c r="B11" s="98" t="s">
        <v>26</v>
      </c>
      <c r="C11" s="113">
        <v>7</v>
      </c>
      <c r="D11" s="101">
        <v>7.25</v>
      </c>
      <c r="E11" s="106">
        <v>13.5</v>
      </c>
      <c r="F11" s="101"/>
      <c r="G11" s="106">
        <f aca="true" t="shared" si="0" ref="G11:G21">+SUM(D11:F11)</f>
        <v>20.75</v>
      </c>
      <c r="H11" s="102"/>
      <c r="I11" s="101">
        <v>7.9</v>
      </c>
      <c r="J11" s="101"/>
      <c r="K11" s="106">
        <f aca="true" t="shared" si="1" ref="K11:K21">+SUM(H11:J11)</f>
        <v>7.9</v>
      </c>
      <c r="L11" s="102">
        <f aca="true" t="shared" si="2" ref="L11:L21">+SUM(G11+K11)</f>
        <v>28.65</v>
      </c>
      <c r="M11" s="104">
        <v>113</v>
      </c>
      <c r="N11" s="103">
        <f aca="true" t="shared" si="3" ref="N11:N21">+SUM(L11:M11)</f>
        <v>141.65</v>
      </c>
      <c r="O11" s="24"/>
      <c r="P11" s="24"/>
      <c r="Q11" s="24"/>
    </row>
    <row r="12" spans="1:17" ht="12.75">
      <c r="A12" s="3"/>
      <c r="B12" s="98" t="s">
        <v>27</v>
      </c>
      <c r="C12" s="113">
        <v>9</v>
      </c>
      <c r="D12" s="101">
        <v>1.52</v>
      </c>
      <c r="E12" s="106"/>
      <c r="F12" s="101"/>
      <c r="G12" s="106">
        <f t="shared" si="0"/>
        <v>1.52</v>
      </c>
      <c r="H12" s="102"/>
      <c r="I12" s="101">
        <v>2.2</v>
      </c>
      <c r="J12" s="101"/>
      <c r="K12" s="106">
        <f t="shared" si="1"/>
        <v>2.2</v>
      </c>
      <c r="L12" s="102">
        <f t="shared" si="2"/>
        <v>3.72</v>
      </c>
      <c r="M12" s="104">
        <v>6</v>
      </c>
      <c r="N12" s="103">
        <f t="shared" si="3"/>
        <v>9.72</v>
      </c>
      <c r="O12" s="24"/>
      <c r="P12" s="24"/>
      <c r="Q12" s="24"/>
    </row>
    <row r="13" spans="1:17" ht="13.5" thickBot="1">
      <c r="A13" s="3"/>
      <c r="B13" s="98" t="s">
        <v>30</v>
      </c>
      <c r="C13" s="113">
        <v>4</v>
      </c>
      <c r="D13" s="101">
        <v>52.5</v>
      </c>
      <c r="E13" s="106"/>
      <c r="F13" s="101"/>
      <c r="G13" s="106">
        <f t="shared" si="0"/>
        <v>52.5</v>
      </c>
      <c r="H13" s="102">
        <v>3</v>
      </c>
      <c r="I13" s="101">
        <v>2.4</v>
      </c>
      <c r="J13" s="101"/>
      <c r="K13" s="106">
        <f t="shared" si="1"/>
        <v>5.4</v>
      </c>
      <c r="L13" s="102">
        <f t="shared" si="2"/>
        <v>57.9</v>
      </c>
      <c r="M13" s="104">
        <v>1</v>
      </c>
      <c r="N13" s="103">
        <f t="shared" si="3"/>
        <v>58.9</v>
      </c>
      <c r="O13" s="24"/>
      <c r="P13" s="24"/>
      <c r="Q13" s="24"/>
    </row>
    <row r="14" spans="1:17" ht="14.25" thickBot="1" thickTop="1">
      <c r="A14" s="154"/>
      <c r="B14" s="134"/>
      <c r="C14" s="49">
        <f>SUM(C7:C13)</f>
        <v>88</v>
      </c>
      <c r="D14" s="37">
        <f>SUM(D7:D13)</f>
        <v>81.87</v>
      </c>
      <c r="E14" s="37">
        <f aca="true" t="shared" si="4" ref="E14:N14">SUM(E7:E13)</f>
        <v>30.1</v>
      </c>
      <c r="F14" s="37">
        <f t="shared" si="4"/>
        <v>0</v>
      </c>
      <c r="G14" s="37">
        <f t="shared" si="4"/>
        <v>111.97000000000001</v>
      </c>
      <c r="H14" s="37">
        <f t="shared" si="4"/>
        <v>23.039999999999996</v>
      </c>
      <c r="I14" s="37">
        <f t="shared" si="4"/>
        <v>84.29</v>
      </c>
      <c r="J14" s="37">
        <f t="shared" si="4"/>
        <v>7.65</v>
      </c>
      <c r="K14" s="37">
        <f t="shared" si="4"/>
        <v>114.98000000000002</v>
      </c>
      <c r="L14" s="37">
        <f t="shared" si="4"/>
        <v>226.95000000000002</v>
      </c>
      <c r="M14" s="37">
        <f t="shared" si="4"/>
        <v>179.3</v>
      </c>
      <c r="N14" s="37">
        <f t="shared" si="4"/>
        <v>406.25</v>
      </c>
      <c r="O14" s="24"/>
      <c r="P14" s="24"/>
      <c r="Q14" s="24"/>
    </row>
    <row r="15" spans="1:17" ht="14.25" thickBot="1" thickTop="1">
      <c r="A15" s="3" t="s">
        <v>74</v>
      </c>
      <c r="B15" s="98" t="s">
        <v>29</v>
      </c>
      <c r="C15" s="113">
        <v>13</v>
      </c>
      <c r="D15" s="101">
        <v>2.35</v>
      </c>
      <c r="E15" s="106"/>
      <c r="F15" s="101"/>
      <c r="G15" s="106">
        <f>+SUM(D15:F15)</f>
        <v>2.35</v>
      </c>
      <c r="H15" s="102">
        <v>0.1</v>
      </c>
      <c r="I15" s="107">
        <v>2.2</v>
      </c>
      <c r="J15" s="101">
        <v>0.3</v>
      </c>
      <c r="K15" s="106">
        <f>+SUM(H15:J15)</f>
        <v>2.6</v>
      </c>
      <c r="L15" s="102">
        <f>+SUM(G15+K15)</f>
        <v>4.95</v>
      </c>
      <c r="M15" s="104">
        <v>2</v>
      </c>
      <c r="N15" s="103">
        <f>+SUM(L15:M15)</f>
        <v>6.95</v>
      </c>
      <c r="O15" s="24"/>
      <c r="P15" s="24"/>
      <c r="Q15" s="24"/>
    </row>
    <row r="16" spans="1:17" ht="14.25" thickBot="1" thickTop="1">
      <c r="A16" s="154"/>
      <c r="B16" s="134"/>
      <c r="C16" s="49">
        <f>SUM(C15)</f>
        <v>13</v>
      </c>
      <c r="D16" s="37">
        <f>SUM(D15)</f>
        <v>2.35</v>
      </c>
      <c r="E16" s="37">
        <f aca="true" t="shared" si="5" ref="E16:N16">SUM(E15)</f>
        <v>0</v>
      </c>
      <c r="F16" s="37">
        <f t="shared" si="5"/>
        <v>0</v>
      </c>
      <c r="G16" s="37">
        <f t="shared" si="5"/>
        <v>2.35</v>
      </c>
      <c r="H16" s="37">
        <f t="shared" si="5"/>
        <v>0.1</v>
      </c>
      <c r="I16" s="37">
        <f t="shared" si="5"/>
        <v>2.2</v>
      </c>
      <c r="J16" s="37">
        <f t="shared" si="5"/>
        <v>0.3</v>
      </c>
      <c r="K16" s="37">
        <f t="shared" si="5"/>
        <v>2.6</v>
      </c>
      <c r="L16" s="37">
        <f t="shared" si="5"/>
        <v>4.95</v>
      </c>
      <c r="M16" s="37">
        <f t="shared" si="5"/>
        <v>2</v>
      </c>
      <c r="N16" s="37">
        <f t="shared" si="5"/>
        <v>6.95</v>
      </c>
      <c r="O16" s="24"/>
      <c r="P16" s="24"/>
      <c r="Q16" s="24"/>
    </row>
    <row r="17" spans="1:17" ht="13.5" thickTop="1">
      <c r="A17" s="3"/>
      <c r="B17" s="98" t="s">
        <v>32</v>
      </c>
      <c r="C17" s="113">
        <v>12</v>
      </c>
      <c r="D17" s="101">
        <v>0.49</v>
      </c>
      <c r="E17" s="106"/>
      <c r="F17" s="101"/>
      <c r="G17" s="106">
        <f t="shared" si="0"/>
        <v>0.49</v>
      </c>
      <c r="H17" s="102"/>
      <c r="I17" s="101">
        <v>4.2</v>
      </c>
      <c r="J17" s="101">
        <v>6.7</v>
      </c>
      <c r="K17" s="106">
        <f t="shared" si="1"/>
        <v>10.9</v>
      </c>
      <c r="L17" s="102">
        <f t="shared" si="2"/>
        <v>11.39</v>
      </c>
      <c r="M17" s="104">
        <v>9.25</v>
      </c>
      <c r="N17" s="103">
        <f t="shared" si="3"/>
        <v>20.64</v>
      </c>
      <c r="O17" s="24"/>
      <c r="P17" s="24"/>
      <c r="Q17" s="24"/>
    </row>
    <row r="18" spans="1:17" ht="12.75">
      <c r="A18" s="3"/>
      <c r="B18" s="98" t="s">
        <v>33</v>
      </c>
      <c r="C18" s="113">
        <v>2</v>
      </c>
      <c r="D18" s="101">
        <v>2.5</v>
      </c>
      <c r="E18" s="106"/>
      <c r="F18" s="101"/>
      <c r="G18" s="106">
        <f t="shared" si="0"/>
        <v>2.5</v>
      </c>
      <c r="H18" s="102"/>
      <c r="I18" s="101">
        <v>0.5</v>
      </c>
      <c r="J18" s="101">
        <v>1</v>
      </c>
      <c r="K18" s="106">
        <f t="shared" si="1"/>
        <v>1.5</v>
      </c>
      <c r="L18" s="102">
        <f t="shared" si="2"/>
        <v>4</v>
      </c>
      <c r="M18" s="104">
        <v>0.3</v>
      </c>
      <c r="N18" s="103">
        <f t="shared" si="3"/>
        <v>4.3</v>
      </c>
      <c r="O18" s="24"/>
      <c r="P18" s="24"/>
      <c r="Q18" s="24"/>
    </row>
    <row r="19" spans="1:17" ht="12.75">
      <c r="A19" s="3"/>
      <c r="B19" s="98" t="s">
        <v>34</v>
      </c>
      <c r="C19" s="113">
        <v>1</v>
      </c>
      <c r="D19" s="101"/>
      <c r="E19" s="106"/>
      <c r="F19" s="101"/>
      <c r="G19" s="106">
        <f t="shared" si="0"/>
        <v>0</v>
      </c>
      <c r="H19" s="102"/>
      <c r="I19" s="101"/>
      <c r="J19" s="101">
        <v>0.1</v>
      </c>
      <c r="K19" s="106">
        <f t="shared" si="1"/>
        <v>0.1</v>
      </c>
      <c r="L19" s="102">
        <f t="shared" si="2"/>
        <v>0.1</v>
      </c>
      <c r="M19" s="104"/>
      <c r="N19" s="103">
        <f t="shared" si="3"/>
        <v>0.1</v>
      </c>
      <c r="O19" s="24"/>
      <c r="P19" s="24"/>
      <c r="Q19" s="24"/>
    </row>
    <row r="20" spans="1:17" ht="12.75">
      <c r="A20" s="3"/>
      <c r="B20" s="98" t="s">
        <v>35</v>
      </c>
      <c r="C20" s="113">
        <v>4</v>
      </c>
      <c r="D20" s="101"/>
      <c r="E20" s="106"/>
      <c r="F20" s="101"/>
      <c r="G20" s="106">
        <f t="shared" si="0"/>
        <v>0</v>
      </c>
      <c r="H20" s="102">
        <v>4</v>
      </c>
      <c r="I20" s="101">
        <v>3.25</v>
      </c>
      <c r="J20" s="101">
        <v>0.5</v>
      </c>
      <c r="K20" s="106">
        <f t="shared" si="1"/>
        <v>7.75</v>
      </c>
      <c r="L20" s="102">
        <f t="shared" si="2"/>
        <v>7.75</v>
      </c>
      <c r="M20" s="104">
        <v>2</v>
      </c>
      <c r="N20" s="103">
        <f t="shared" si="3"/>
        <v>9.75</v>
      </c>
      <c r="O20" s="24"/>
      <c r="P20" s="24"/>
      <c r="Q20" s="24"/>
    </row>
    <row r="21" spans="1:18" ht="12.75">
      <c r="A21" s="16"/>
      <c r="B21" s="98" t="s">
        <v>37</v>
      </c>
      <c r="C21" s="113">
        <v>56</v>
      </c>
      <c r="D21" s="101">
        <v>0.01</v>
      </c>
      <c r="E21" s="101"/>
      <c r="F21" s="101"/>
      <c r="G21" s="103">
        <f t="shared" si="0"/>
        <v>0.01</v>
      </c>
      <c r="H21" s="106">
        <v>122</v>
      </c>
      <c r="I21" s="101">
        <v>91.3</v>
      </c>
      <c r="J21" s="101">
        <v>9.9</v>
      </c>
      <c r="K21" s="106">
        <f t="shared" si="1"/>
        <v>223.20000000000002</v>
      </c>
      <c r="L21" s="102">
        <f t="shared" si="2"/>
        <v>223.21</v>
      </c>
      <c r="M21" s="104">
        <v>21.25</v>
      </c>
      <c r="N21" s="103">
        <f t="shared" si="3"/>
        <v>244.46</v>
      </c>
      <c r="O21" s="23"/>
      <c r="P21" s="23"/>
      <c r="Q21" s="23"/>
      <c r="R21" s="8"/>
    </row>
    <row r="22" spans="1:17" ht="12.75">
      <c r="A22" s="3"/>
      <c r="B22" s="98" t="s">
        <v>38</v>
      </c>
      <c r="C22" s="113">
        <v>58</v>
      </c>
      <c r="D22" s="101"/>
      <c r="E22" s="101"/>
      <c r="F22" s="101"/>
      <c r="G22" s="103">
        <f aca="true" t="shared" si="6" ref="G22:G37">+SUM(D22:F22)</f>
        <v>0</v>
      </c>
      <c r="H22" s="106">
        <v>2.65</v>
      </c>
      <c r="I22" s="101">
        <v>52.98</v>
      </c>
      <c r="J22" s="101">
        <v>1.38</v>
      </c>
      <c r="K22" s="106">
        <f aca="true" t="shared" si="7" ref="K22:K37">+SUM(H22:J22)</f>
        <v>57.01</v>
      </c>
      <c r="L22" s="102">
        <f aca="true" t="shared" si="8" ref="L22:L37">+SUM(G22+K22)</f>
        <v>57.01</v>
      </c>
      <c r="M22" s="104">
        <v>0.01</v>
      </c>
      <c r="N22" s="103">
        <f aca="true" t="shared" si="9" ref="N22:N37">+SUM(L22:M22)</f>
        <v>57.019999999999996</v>
      </c>
      <c r="O22" s="23"/>
      <c r="P22" s="24"/>
      <c r="Q22" s="24"/>
    </row>
    <row r="23" spans="1:17" ht="12.75">
      <c r="A23" s="3"/>
      <c r="B23" s="98" t="s">
        <v>39</v>
      </c>
      <c r="C23" s="113">
        <v>5</v>
      </c>
      <c r="D23" s="101"/>
      <c r="E23" s="106"/>
      <c r="F23" s="101"/>
      <c r="G23" s="106">
        <f t="shared" si="6"/>
        <v>0</v>
      </c>
      <c r="H23" s="102">
        <v>3</v>
      </c>
      <c r="I23" s="101">
        <v>4.7</v>
      </c>
      <c r="J23" s="101"/>
      <c r="K23" s="106">
        <f t="shared" si="7"/>
        <v>7.7</v>
      </c>
      <c r="L23" s="102">
        <f t="shared" si="8"/>
        <v>7.7</v>
      </c>
      <c r="M23" s="104"/>
      <c r="N23" s="103">
        <f t="shared" si="9"/>
        <v>7.7</v>
      </c>
      <c r="O23" s="24"/>
      <c r="P23" s="24"/>
      <c r="Q23" s="24"/>
    </row>
    <row r="24" spans="1:17" ht="12.75">
      <c r="A24" s="3"/>
      <c r="B24" s="98" t="s">
        <v>40</v>
      </c>
      <c r="C24" s="113">
        <v>6</v>
      </c>
      <c r="D24" s="101"/>
      <c r="E24" s="106"/>
      <c r="F24" s="101"/>
      <c r="G24" s="106">
        <f t="shared" si="6"/>
        <v>0</v>
      </c>
      <c r="H24" s="102">
        <v>4.05</v>
      </c>
      <c r="I24" s="101">
        <v>2.8</v>
      </c>
      <c r="J24" s="101"/>
      <c r="K24" s="106">
        <f t="shared" si="7"/>
        <v>6.85</v>
      </c>
      <c r="L24" s="102">
        <f t="shared" si="8"/>
        <v>6.85</v>
      </c>
      <c r="M24" s="104">
        <v>1.15</v>
      </c>
      <c r="N24" s="103">
        <f t="shared" si="9"/>
        <v>8</v>
      </c>
      <c r="O24" s="24"/>
      <c r="P24" s="24"/>
      <c r="Q24" s="24"/>
    </row>
    <row r="25" spans="1:17" ht="12.75">
      <c r="A25" s="3"/>
      <c r="B25" s="98" t="s">
        <v>41</v>
      </c>
      <c r="C25" s="113">
        <v>8</v>
      </c>
      <c r="D25" s="101"/>
      <c r="E25" s="106"/>
      <c r="F25" s="101"/>
      <c r="G25" s="106">
        <f t="shared" si="6"/>
        <v>0</v>
      </c>
      <c r="H25" s="102">
        <v>6.8</v>
      </c>
      <c r="I25" s="101">
        <v>1.8</v>
      </c>
      <c r="J25" s="101"/>
      <c r="K25" s="106">
        <f t="shared" si="7"/>
        <v>8.6</v>
      </c>
      <c r="L25" s="102">
        <f t="shared" si="8"/>
        <v>8.6</v>
      </c>
      <c r="M25" s="104">
        <v>4.85</v>
      </c>
      <c r="N25" s="103">
        <f t="shared" si="9"/>
        <v>13.45</v>
      </c>
      <c r="O25" s="24"/>
      <c r="P25" s="24"/>
      <c r="Q25" s="24"/>
    </row>
    <row r="26" spans="1:17" ht="12.75">
      <c r="A26" s="3"/>
      <c r="B26" s="99" t="s">
        <v>42</v>
      </c>
      <c r="C26" s="113">
        <v>3</v>
      </c>
      <c r="D26" s="101"/>
      <c r="E26" s="106"/>
      <c r="F26" s="101"/>
      <c r="G26" s="106">
        <f t="shared" si="6"/>
        <v>0</v>
      </c>
      <c r="H26" s="102">
        <v>6.5</v>
      </c>
      <c r="I26" s="101">
        <v>1.2</v>
      </c>
      <c r="J26" s="101"/>
      <c r="K26" s="106">
        <f t="shared" si="7"/>
        <v>7.7</v>
      </c>
      <c r="L26" s="102">
        <f t="shared" si="8"/>
        <v>7.7</v>
      </c>
      <c r="M26" s="104">
        <v>26.2</v>
      </c>
      <c r="N26" s="103">
        <f t="shared" si="9"/>
        <v>33.9</v>
      </c>
      <c r="O26" s="24"/>
      <c r="P26" s="24"/>
      <c r="Q26" s="24"/>
    </row>
    <row r="27" spans="1:17" ht="12.75">
      <c r="A27" s="3"/>
      <c r="B27" s="98" t="s">
        <v>43</v>
      </c>
      <c r="C27" s="113">
        <v>3</v>
      </c>
      <c r="D27" s="101"/>
      <c r="E27" s="106"/>
      <c r="F27" s="101"/>
      <c r="G27" s="106">
        <f t="shared" si="6"/>
        <v>0</v>
      </c>
      <c r="H27" s="102">
        <v>0.7</v>
      </c>
      <c r="I27" s="101">
        <v>1.56</v>
      </c>
      <c r="J27" s="101"/>
      <c r="K27" s="106">
        <f t="shared" si="7"/>
        <v>2.26</v>
      </c>
      <c r="L27" s="102">
        <f t="shared" si="8"/>
        <v>2.26</v>
      </c>
      <c r="M27" s="104"/>
      <c r="N27" s="103">
        <f t="shared" si="9"/>
        <v>2.26</v>
      </c>
      <c r="O27" s="24"/>
      <c r="P27" s="24"/>
      <c r="Q27" s="24"/>
    </row>
    <row r="28" spans="1:17" ht="12.75">
      <c r="A28" s="3"/>
      <c r="B28" s="98" t="s">
        <v>44</v>
      </c>
      <c r="C28" s="113">
        <v>12</v>
      </c>
      <c r="D28" s="101">
        <v>0.01</v>
      </c>
      <c r="E28" s="106"/>
      <c r="F28" s="101"/>
      <c r="G28" s="106">
        <f t="shared" si="6"/>
        <v>0.01</v>
      </c>
      <c r="H28" s="102">
        <v>11</v>
      </c>
      <c r="I28" s="101">
        <v>16.29</v>
      </c>
      <c r="J28" s="101">
        <v>0.3</v>
      </c>
      <c r="K28" s="106">
        <f t="shared" si="7"/>
        <v>27.59</v>
      </c>
      <c r="L28" s="102">
        <f t="shared" si="8"/>
        <v>27.6</v>
      </c>
      <c r="M28" s="104"/>
      <c r="N28" s="103">
        <f t="shared" si="9"/>
        <v>27.6</v>
      </c>
      <c r="O28" s="24"/>
      <c r="P28" s="24"/>
      <c r="Q28" s="24"/>
    </row>
    <row r="29" spans="1:17" ht="12.75">
      <c r="A29" s="3"/>
      <c r="B29" s="98" t="s">
        <v>45</v>
      </c>
      <c r="C29" s="113">
        <v>14</v>
      </c>
      <c r="D29" s="101"/>
      <c r="E29" s="106"/>
      <c r="F29" s="101"/>
      <c r="G29" s="106">
        <f t="shared" si="6"/>
        <v>0</v>
      </c>
      <c r="H29" s="102">
        <v>8.5</v>
      </c>
      <c r="I29" s="101">
        <v>24.45</v>
      </c>
      <c r="J29" s="101">
        <v>2</v>
      </c>
      <c r="K29" s="106">
        <f t="shared" si="7"/>
        <v>34.95</v>
      </c>
      <c r="L29" s="102">
        <f t="shared" si="8"/>
        <v>34.95</v>
      </c>
      <c r="M29" s="104">
        <v>0.85</v>
      </c>
      <c r="N29" s="103">
        <f t="shared" si="9"/>
        <v>35.800000000000004</v>
      </c>
      <c r="O29" s="24"/>
      <c r="P29" s="24"/>
      <c r="Q29" s="24"/>
    </row>
    <row r="30" spans="1:17" ht="12.75">
      <c r="A30" s="3"/>
      <c r="B30" s="98" t="s">
        <v>46</v>
      </c>
      <c r="C30" s="113">
        <v>1</v>
      </c>
      <c r="D30" s="101"/>
      <c r="E30" s="106"/>
      <c r="F30" s="101"/>
      <c r="G30" s="106">
        <f t="shared" si="6"/>
        <v>0</v>
      </c>
      <c r="H30" s="102">
        <v>0.75</v>
      </c>
      <c r="I30" s="101">
        <v>0.3</v>
      </c>
      <c r="J30" s="101"/>
      <c r="K30" s="106">
        <f t="shared" si="7"/>
        <v>1.05</v>
      </c>
      <c r="L30" s="102">
        <f t="shared" si="8"/>
        <v>1.05</v>
      </c>
      <c r="M30" s="104"/>
      <c r="N30" s="103">
        <f t="shared" si="9"/>
        <v>1.05</v>
      </c>
      <c r="O30" s="24"/>
      <c r="P30" s="24"/>
      <c r="Q30" s="24"/>
    </row>
    <row r="31" spans="1:17" ht="12.75">
      <c r="A31" s="3"/>
      <c r="B31" s="98" t="s">
        <v>47</v>
      </c>
      <c r="C31" s="113">
        <v>4</v>
      </c>
      <c r="D31" s="101"/>
      <c r="E31" s="106"/>
      <c r="F31" s="101"/>
      <c r="G31" s="106">
        <f t="shared" si="6"/>
        <v>0</v>
      </c>
      <c r="H31" s="102"/>
      <c r="I31" s="101"/>
      <c r="J31" s="101"/>
      <c r="K31" s="106">
        <f t="shared" si="7"/>
        <v>0</v>
      </c>
      <c r="L31" s="102">
        <f t="shared" si="8"/>
        <v>0</v>
      </c>
      <c r="M31" s="104">
        <v>4.8</v>
      </c>
      <c r="N31" s="103">
        <f t="shared" si="9"/>
        <v>4.8</v>
      </c>
      <c r="O31" s="24"/>
      <c r="P31" s="24"/>
      <c r="Q31" s="24"/>
    </row>
    <row r="32" spans="1:17" ht="12.75">
      <c r="A32" s="3"/>
      <c r="B32" s="98" t="s">
        <v>49</v>
      </c>
      <c r="C32" s="113">
        <v>4</v>
      </c>
      <c r="D32" s="101"/>
      <c r="E32" s="106"/>
      <c r="F32" s="101"/>
      <c r="G32" s="106">
        <f t="shared" si="6"/>
        <v>0</v>
      </c>
      <c r="H32" s="102">
        <v>2.75</v>
      </c>
      <c r="I32" s="101">
        <v>6.25</v>
      </c>
      <c r="J32" s="101"/>
      <c r="K32" s="106">
        <f t="shared" si="7"/>
        <v>9</v>
      </c>
      <c r="L32" s="102">
        <f t="shared" si="8"/>
        <v>9</v>
      </c>
      <c r="M32" s="104">
        <v>7</v>
      </c>
      <c r="N32" s="103">
        <f t="shared" si="9"/>
        <v>16</v>
      </c>
      <c r="O32" s="24"/>
      <c r="P32" s="24"/>
      <c r="Q32" s="24"/>
    </row>
    <row r="33" spans="1:17" ht="12.75">
      <c r="A33" s="3"/>
      <c r="B33" s="98" t="s">
        <v>50</v>
      </c>
      <c r="C33" s="113">
        <v>2</v>
      </c>
      <c r="D33" s="101"/>
      <c r="E33" s="106"/>
      <c r="F33" s="101"/>
      <c r="G33" s="106">
        <f t="shared" si="6"/>
        <v>0</v>
      </c>
      <c r="H33" s="102">
        <v>3</v>
      </c>
      <c r="I33" s="101"/>
      <c r="J33" s="101"/>
      <c r="K33" s="106">
        <f t="shared" si="7"/>
        <v>3</v>
      </c>
      <c r="L33" s="102">
        <f t="shared" si="8"/>
        <v>3</v>
      </c>
      <c r="M33" s="104">
        <v>1.75</v>
      </c>
      <c r="N33" s="103">
        <f t="shared" si="9"/>
        <v>4.75</v>
      </c>
      <c r="O33" s="24"/>
      <c r="P33" s="24"/>
      <c r="Q33" s="24"/>
    </row>
    <row r="34" spans="1:17" ht="12.75">
      <c r="A34" s="3"/>
      <c r="B34" s="98" t="s">
        <v>59</v>
      </c>
      <c r="C34" s="113">
        <v>1</v>
      </c>
      <c r="D34" s="101"/>
      <c r="E34" s="106"/>
      <c r="F34" s="101"/>
      <c r="G34" s="106">
        <f t="shared" si="6"/>
        <v>0</v>
      </c>
      <c r="H34" s="102">
        <v>65</v>
      </c>
      <c r="I34" s="101">
        <v>10</v>
      </c>
      <c r="J34" s="101"/>
      <c r="K34" s="106">
        <f t="shared" si="7"/>
        <v>75</v>
      </c>
      <c r="L34" s="102">
        <f t="shared" si="8"/>
        <v>75</v>
      </c>
      <c r="M34" s="104"/>
      <c r="N34" s="103">
        <f t="shared" si="9"/>
        <v>75</v>
      </c>
      <c r="O34" s="24"/>
      <c r="P34" s="24"/>
      <c r="Q34" s="24"/>
    </row>
    <row r="35" spans="1:17" ht="12.75">
      <c r="A35" s="3"/>
      <c r="B35" s="98" t="s">
        <v>51</v>
      </c>
      <c r="C35" s="113">
        <v>6</v>
      </c>
      <c r="D35" s="101"/>
      <c r="E35" s="106"/>
      <c r="F35" s="101"/>
      <c r="G35" s="106">
        <f t="shared" si="6"/>
        <v>0</v>
      </c>
      <c r="H35" s="102">
        <v>8.5</v>
      </c>
      <c r="I35" s="101">
        <v>32.25</v>
      </c>
      <c r="J35" s="101"/>
      <c r="K35" s="106">
        <f t="shared" si="7"/>
        <v>40.75</v>
      </c>
      <c r="L35" s="102">
        <f t="shared" si="8"/>
        <v>40.75</v>
      </c>
      <c r="M35" s="104">
        <v>6.75</v>
      </c>
      <c r="N35" s="103">
        <f t="shared" si="9"/>
        <v>47.5</v>
      </c>
      <c r="O35" s="24"/>
      <c r="P35" s="24"/>
      <c r="Q35" s="24"/>
    </row>
    <row r="36" spans="1:17" ht="12.75">
      <c r="A36" s="3"/>
      <c r="B36" s="98" t="s">
        <v>52</v>
      </c>
      <c r="C36" s="113">
        <v>4</v>
      </c>
      <c r="D36" s="101"/>
      <c r="E36" s="106"/>
      <c r="F36" s="101"/>
      <c r="G36" s="106">
        <f t="shared" si="6"/>
        <v>0</v>
      </c>
      <c r="H36" s="102">
        <v>5.2</v>
      </c>
      <c r="I36" s="101">
        <v>19.5</v>
      </c>
      <c r="J36" s="101"/>
      <c r="K36" s="106">
        <f t="shared" si="7"/>
        <v>24.7</v>
      </c>
      <c r="L36" s="102">
        <f t="shared" si="8"/>
        <v>24.7</v>
      </c>
      <c r="M36" s="104">
        <v>2.8</v>
      </c>
      <c r="N36" s="103">
        <f t="shared" si="9"/>
        <v>27.5</v>
      </c>
      <c r="O36" s="24"/>
      <c r="P36" s="24"/>
      <c r="Q36" s="24"/>
    </row>
    <row r="37" spans="1:17" ht="13.5" thickBot="1">
      <c r="A37" s="3"/>
      <c r="B37" s="7" t="s">
        <v>53</v>
      </c>
      <c r="C37" s="39">
        <v>13</v>
      </c>
      <c r="D37" s="69"/>
      <c r="E37" s="23"/>
      <c r="F37" s="69"/>
      <c r="G37" s="23">
        <f t="shared" si="6"/>
        <v>0</v>
      </c>
      <c r="H37" s="71">
        <v>84</v>
      </c>
      <c r="I37" s="69">
        <v>230</v>
      </c>
      <c r="J37" s="69">
        <v>2</v>
      </c>
      <c r="K37" s="23">
        <f t="shared" si="7"/>
        <v>316</v>
      </c>
      <c r="L37" s="71">
        <f t="shared" si="8"/>
        <v>316</v>
      </c>
      <c r="M37" s="74">
        <v>40</v>
      </c>
      <c r="N37" s="27">
        <f t="shared" si="9"/>
        <v>356</v>
      </c>
      <c r="O37" s="24"/>
      <c r="P37" s="24"/>
      <c r="Q37" s="24"/>
    </row>
    <row r="38" spans="1:17" ht="14.25" thickBot="1" thickTop="1">
      <c r="A38" s="12"/>
      <c r="B38" s="13" t="s">
        <v>6</v>
      </c>
      <c r="C38" s="26">
        <f aca="true" t="shared" si="10" ref="C38:N38">+SUM(C7:C37)</f>
        <v>421</v>
      </c>
      <c r="D38" s="35">
        <f t="shared" si="10"/>
        <v>171.45</v>
      </c>
      <c r="E38" s="35">
        <f t="shared" si="10"/>
        <v>60.2</v>
      </c>
      <c r="F38" s="35">
        <f t="shared" si="10"/>
        <v>0</v>
      </c>
      <c r="G38" s="34">
        <f t="shared" si="10"/>
        <v>231.65</v>
      </c>
      <c r="H38" s="36">
        <f t="shared" si="10"/>
        <v>384.68</v>
      </c>
      <c r="I38" s="35">
        <f t="shared" si="10"/>
        <v>676.31</v>
      </c>
      <c r="J38" s="35">
        <f t="shared" si="10"/>
        <v>39.78</v>
      </c>
      <c r="K38" s="34">
        <f t="shared" si="10"/>
        <v>1100.7700000000002</v>
      </c>
      <c r="L38" s="36">
        <f t="shared" si="10"/>
        <v>1332.42</v>
      </c>
      <c r="M38" s="75">
        <f t="shared" si="10"/>
        <v>491.56000000000006</v>
      </c>
      <c r="N38" s="28">
        <f t="shared" si="10"/>
        <v>1823.98</v>
      </c>
      <c r="O38" s="25"/>
      <c r="P38" s="24"/>
      <c r="Q38" s="24"/>
    </row>
    <row r="39" ht="13.5" thickTop="1">
      <c r="H39" s="23"/>
    </row>
    <row r="40" ht="12.75">
      <c r="H40" s="23"/>
    </row>
    <row r="41" ht="12.75">
      <c r="H41" s="23"/>
    </row>
    <row r="42" ht="12.75">
      <c r="H42" s="23"/>
    </row>
    <row r="43" ht="12.75">
      <c r="H43" s="23"/>
    </row>
    <row r="44" ht="12.75">
      <c r="H44" s="23"/>
    </row>
    <row r="45" ht="12.75">
      <c r="H45" s="23"/>
    </row>
    <row r="46" ht="12.75">
      <c r="H46" s="23"/>
    </row>
    <row r="47" ht="12.75">
      <c r="H47" s="23"/>
    </row>
    <row r="48" ht="12.75">
      <c r="H48" s="23"/>
    </row>
    <row r="49" ht="12.75">
      <c r="H49" s="23"/>
    </row>
    <row r="50" ht="12.75">
      <c r="H50" s="23"/>
    </row>
    <row r="51" ht="12.75">
      <c r="H51" s="23"/>
    </row>
    <row r="52" ht="12.75">
      <c r="H52" s="23"/>
    </row>
    <row r="53" ht="12.75">
      <c r="H53" s="23"/>
    </row>
    <row r="54" ht="12.75">
      <c r="H54" s="23"/>
    </row>
    <row r="55" ht="12.75">
      <c r="H55" s="23"/>
    </row>
    <row r="56" ht="12.75">
      <c r="H56" s="23"/>
    </row>
    <row r="57" ht="12.75">
      <c r="H57" s="23"/>
    </row>
    <row r="58" ht="12.75">
      <c r="H58" s="23"/>
    </row>
    <row r="59" ht="12.75">
      <c r="H59" s="23"/>
    </row>
    <row r="60" ht="12.75">
      <c r="H60" s="23"/>
    </row>
    <row r="61" ht="12.75">
      <c r="H61" s="23"/>
    </row>
    <row r="62" ht="12.75">
      <c r="H62" s="23"/>
    </row>
    <row r="63" ht="12.75">
      <c r="H63" s="23"/>
    </row>
    <row r="64" ht="12.75">
      <c r="H64" s="23"/>
    </row>
    <row r="65" ht="12.75">
      <c r="H65" s="23"/>
    </row>
    <row r="66" ht="12.75">
      <c r="H66" s="23"/>
    </row>
    <row r="67" ht="12.75">
      <c r="H67" s="23"/>
    </row>
    <row r="68" ht="12.75">
      <c r="H68" s="23"/>
    </row>
    <row r="69" ht="12.75">
      <c r="H69" s="23"/>
    </row>
    <row r="70" ht="12.75">
      <c r="H70" s="23"/>
    </row>
    <row r="71" ht="12.75">
      <c r="H71" s="23"/>
    </row>
    <row r="72" ht="12.75">
      <c r="H72" s="23"/>
    </row>
    <row r="73" ht="12.75">
      <c r="H73" s="23"/>
    </row>
    <row r="74" ht="12.75">
      <c r="H74" s="23"/>
    </row>
    <row r="75" ht="12.75">
      <c r="H75" s="23"/>
    </row>
    <row r="76" ht="12.75">
      <c r="H76" s="23"/>
    </row>
    <row r="77" ht="12.75">
      <c r="H77" s="23"/>
    </row>
    <row r="78" ht="12.75">
      <c r="H78" s="23"/>
    </row>
    <row r="79" ht="12.75">
      <c r="H79" s="23"/>
    </row>
    <row r="80" ht="12.75">
      <c r="H80" s="23"/>
    </row>
    <row r="81" ht="12.75">
      <c r="H81" s="23"/>
    </row>
    <row r="82" ht="12.75">
      <c r="H82" s="23"/>
    </row>
    <row r="83" ht="12.75">
      <c r="H83" s="23"/>
    </row>
    <row r="84" ht="12.75">
      <c r="H84" s="23"/>
    </row>
    <row r="85" ht="12.75">
      <c r="H85" s="23"/>
    </row>
    <row r="86" ht="12.75">
      <c r="H86" s="23"/>
    </row>
    <row r="87" ht="12.75">
      <c r="H87" s="23"/>
    </row>
    <row r="88" ht="12.75">
      <c r="H88" s="23"/>
    </row>
    <row r="89" ht="12.75">
      <c r="H89" s="23"/>
    </row>
    <row r="90" ht="12.75">
      <c r="H90" s="23"/>
    </row>
    <row r="91" ht="12.75">
      <c r="H91" s="23"/>
    </row>
    <row r="92" ht="12.75">
      <c r="H92" s="23"/>
    </row>
    <row r="93" ht="12.75">
      <c r="H93" s="23"/>
    </row>
    <row r="94" ht="12.75">
      <c r="H94" s="23"/>
    </row>
    <row r="95" ht="12.75">
      <c r="H95" s="23"/>
    </row>
    <row r="96" ht="12.75">
      <c r="H96" s="23"/>
    </row>
    <row r="97" ht="12.75">
      <c r="H97" s="23"/>
    </row>
    <row r="98" ht="12.75">
      <c r="H98" s="23"/>
    </row>
    <row r="99" ht="12.75">
      <c r="H99" s="23"/>
    </row>
    <row r="100" ht="12.75">
      <c r="H100" s="23"/>
    </row>
    <row r="101" ht="12.75">
      <c r="H101" s="23"/>
    </row>
    <row r="102" ht="12.75">
      <c r="H102" s="23"/>
    </row>
    <row r="103" ht="12.75">
      <c r="H103" s="23"/>
    </row>
    <row r="104" ht="12.75">
      <c r="H104" s="23"/>
    </row>
    <row r="105" ht="12.75">
      <c r="H105" s="23"/>
    </row>
    <row r="106" ht="12.75">
      <c r="H106" s="23"/>
    </row>
    <row r="107" ht="12.75">
      <c r="H107" s="23"/>
    </row>
    <row r="108" ht="12.75">
      <c r="H108" s="23"/>
    </row>
    <row r="109" ht="12.75">
      <c r="H109" s="23"/>
    </row>
    <row r="110" ht="12.75">
      <c r="H110" s="23"/>
    </row>
    <row r="111" ht="12.75">
      <c r="H111" s="23"/>
    </row>
    <row r="112" ht="12.75">
      <c r="H112" s="23"/>
    </row>
    <row r="113" ht="12.75">
      <c r="H113" s="23"/>
    </row>
    <row r="114" ht="12.75">
      <c r="H114" s="23"/>
    </row>
    <row r="115" ht="12.75">
      <c r="H115" s="23"/>
    </row>
    <row r="116" ht="12.75">
      <c r="H116" s="23"/>
    </row>
    <row r="117" ht="12.75">
      <c r="H117" s="23"/>
    </row>
    <row r="118" ht="12.75">
      <c r="H118" s="23"/>
    </row>
    <row r="119" ht="12.75">
      <c r="H119" s="23"/>
    </row>
    <row r="120" ht="12.75">
      <c r="H120" s="23"/>
    </row>
    <row r="121" ht="12.75">
      <c r="H121" s="23"/>
    </row>
    <row r="122" ht="12.75">
      <c r="H122" s="23"/>
    </row>
    <row r="123" ht="12.75">
      <c r="H123" s="23"/>
    </row>
    <row r="124" ht="12.75">
      <c r="H124" s="23"/>
    </row>
    <row r="125" ht="12.75">
      <c r="H125" s="23"/>
    </row>
    <row r="126" ht="12.75">
      <c r="H126" s="23"/>
    </row>
    <row r="127" ht="12.75">
      <c r="H127" s="23"/>
    </row>
    <row r="128" ht="12.75">
      <c r="H128" s="23"/>
    </row>
    <row r="129" ht="12.75">
      <c r="H129" s="23"/>
    </row>
    <row r="130" ht="12.75">
      <c r="H130" s="23"/>
    </row>
    <row r="131" ht="12.75">
      <c r="H131" s="23"/>
    </row>
    <row r="132" ht="12.75">
      <c r="H132" s="23"/>
    </row>
    <row r="133" ht="12.75">
      <c r="H133" s="23"/>
    </row>
    <row r="134" ht="12.75">
      <c r="H134" s="23"/>
    </row>
    <row r="135" ht="12.75">
      <c r="H135" s="23"/>
    </row>
    <row r="136" ht="12.75">
      <c r="H136" s="23"/>
    </row>
    <row r="137" ht="12.75">
      <c r="H137" s="23"/>
    </row>
    <row r="138" ht="12.75">
      <c r="H138" s="23"/>
    </row>
    <row r="139" ht="12.75">
      <c r="H139" s="23"/>
    </row>
    <row r="140" ht="12.75">
      <c r="H140" s="23"/>
    </row>
    <row r="141" ht="12.75">
      <c r="H141" s="23"/>
    </row>
    <row r="142" ht="12.75">
      <c r="H142" s="23"/>
    </row>
    <row r="143" ht="12.75">
      <c r="H143" s="23"/>
    </row>
    <row r="144" ht="12.75">
      <c r="H144" s="23"/>
    </row>
    <row r="145" ht="12.75">
      <c r="H145" s="23"/>
    </row>
    <row r="146" ht="12.75">
      <c r="H146" s="23"/>
    </row>
    <row r="147" ht="12.75">
      <c r="H147" s="23"/>
    </row>
    <row r="148" ht="12.75">
      <c r="H148" s="23"/>
    </row>
    <row r="149" ht="12.75">
      <c r="H149" s="23"/>
    </row>
    <row r="150" ht="12.75">
      <c r="H150" s="23"/>
    </row>
    <row r="151" ht="12.75">
      <c r="H151" s="23"/>
    </row>
    <row r="152" ht="12.75">
      <c r="H152" s="23"/>
    </row>
    <row r="153" ht="12.75">
      <c r="H153" s="23"/>
    </row>
    <row r="154" ht="12.75">
      <c r="H154" s="23"/>
    </row>
    <row r="155" ht="12.75">
      <c r="H155" s="23"/>
    </row>
    <row r="156" ht="12.75">
      <c r="H156" s="23"/>
    </row>
    <row r="157" ht="12.75">
      <c r="H157" s="23"/>
    </row>
    <row r="158" ht="12.75">
      <c r="H158" s="23"/>
    </row>
    <row r="159" ht="12.75">
      <c r="H159" s="23"/>
    </row>
    <row r="160" ht="12.75">
      <c r="H160" s="23"/>
    </row>
    <row r="161" ht="12.75">
      <c r="H161" s="23"/>
    </row>
    <row r="162" ht="12.75">
      <c r="H162" s="23"/>
    </row>
    <row r="163" ht="12.75">
      <c r="H163" s="23"/>
    </row>
    <row r="164" ht="12.75">
      <c r="H164" s="23"/>
    </row>
    <row r="165" ht="12.75">
      <c r="H165" s="23"/>
    </row>
    <row r="166" ht="12.75">
      <c r="H166" s="23"/>
    </row>
    <row r="167" ht="12.75">
      <c r="H167" s="23"/>
    </row>
    <row r="168" ht="12.75">
      <c r="H168" s="23"/>
    </row>
    <row r="169" ht="12.75">
      <c r="H169" s="23"/>
    </row>
    <row r="170" ht="12.75">
      <c r="H170" s="23"/>
    </row>
    <row r="171" ht="12.75">
      <c r="H171" s="23"/>
    </row>
    <row r="172" ht="12.75">
      <c r="H172" s="23"/>
    </row>
    <row r="173" ht="12.75">
      <c r="H173" s="23"/>
    </row>
    <row r="174" ht="12.75">
      <c r="H174" s="23"/>
    </row>
    <row r="175" ht="12.75">
      <c r="H175" s="23"/>
    </row>
    <row r="176" ht="12.75">
      <c r="H176" s="23"/>
    </row>
    <row r="177" ht="12.75">
      <c r="H177" s="23"/>
    </row>
    <row r="178" ht="12.75">
      <c r="H178" s="23"/>
    </row>
    <row r="179" ht="12.75">
      <c r="H179" s="23"/>
    </row>
    <row r="180" ht="12.75">
      <c r="H180" s="23"/>
    </row>
    <row r="181" ht="12.75">
      <c r="H181" s="23"/>
    </row>
    <row r="182" ht="12.75">
      <c r="H182" s="23"/>
    </row>
    <row r="183" ht="12.75">
      <c r="H183" s="23"/>
    </row>
    <row r="184" ht="12.75">
      <c r="H184" s="23"/>
    </row>
    <row r="185" ht="12.75">
      <c r="H185" s="23"/>
    </row>
    <row r="186" ht="12.75">
      <c r="H186" s="23"/>
    </row>
    <row r="187" ht="12.75">
      <c r="H187" s="23"/>
    </row>
    <row r="188" ht="12.75">
      <c r="H188" s="23"/>
    </row>
    <row r="189" ht="12.75">
      <c r="H189" s="23"/>
    </row>
    <row r="190" ht="12.75">
      <c r="H190" s="23"/>
    </row>
    <row r="191" ht="12.75">
      <c r="H191" s="23"/>
    </row>
    <row r="192" ht="12.75">
      <c r="H192" s="23"/>
    </row>
    <row r="193" ht="12.75">
      <c r="H193" s="23"/>
    </row>
    <row r="194" ht="12.75">
      <c r="H194" s="23"/>
    </row>
    <row r="195" ht="12.75">
      <c r="H195" s="23"/>
    </row>
    <row r="196" ht="12.75">
      <c r="H196" s="23"/>
    </row>
    <row r="197" ht="12.75">
      <c r="H197" s="23"/>
    </row>
    <row r="198" ht="12.75">
      <c r="H198" s="23"/>
    </row>
    <row r="199" ht="12.75">
      <c r="H199" s="23"/>
    </row>
    <row r="200" ht="12.75">
      <c r="H200" s="23"/>
    </row>
    <row r="201" ht="12.75">
      <c r="H201" s="23"/>
    </row>
    <row r="202" ht="12.75">
      <c r="H202" s="23"/>
    </row>
    <row r="203" ht="12.75">
      <c r="H203" s="23"/>
    </row>
    <row r="204" ht="12.75">
      <c r="H204" s="23"/>
    </row>
    <row r="205" ht="12.75">
      <c r="H205" s="23"/>
    </row>
    <row r="206" ht="12.75">
      <c r="H206" s="23"/>
    </row>
    <row r="207" ht="12.75">
      <c r="H207" s="23"/>
    </row>
    <row r="208" ht="12.75">
      <c r="H208" s="23"/>
    </row>
    <row r="209" ht="12.75">
      <c r="H209" s="23"/>
    </row>
    <row r="210" ht="12.75">
      <c r="H210" s="23"/>
    </row>
    <row r="211" ht="12.75">
      <c r="H211" s="23"/>
    </row>
    <row r="212" ht="12.75">
      <c r="H212" s="23"/>
    </row>
    <row r="213" ht="12.75">
      <c r="H213" s="23"/>
    </row>
    <row r="214" ht="12.75">
      <c r="H214" s="23"/>
    </row>
    <row r="215" ht="12.75">
      <c r="H215" s="23"/>
    </row>
    <row r="216" ht="12.75">
      <c r="H216" s="23"/>
    </row>
    <row r="217" ht="12.75">
      <c r="H217" s="23"/>
    </row>
    <row r="218" ht="12.75">
      <c r="H218" s="23"/>
    </row>
    <row r="219" ht="12.75">
      <c r="H219" s="23"/>
    </row>
    <row r="220" ht="12.75">
      <c r="H220" s="23"/>
    </row>
    <row r="221" ht="12.75">
      <c r="H221" s="23"/>
    </row>
    <row r="222" ht="12.75">
      <c r="H222" s="23"/>
    </row>
    <row r="223" ht="12.75">
      <c r="H223" s="23"/>
    </row>
    <row r="224" ht="12.75">
      <c r="H224" s="23"/>
    </row>
    <row r="225" ht="12.75">
      <c r="H225" s="23"/>
    </row>
    <row r="226" ht="12.75">
      <c r="H226" s="23"/>
    </row>
    <row r="227" ht="12.75">
      <c r="H227" s="23"/>
    </row>
    <row r="228" ht="12.75">
      <c r="H228" s="23"/>
    </row>
    <row r="229" ht="12.75">
      <c r="H229" s="23"/>
    </row>
    <row r="230" ht="12.75">
      <c r="H230" s="23"/>
    </row>
    <row r="231" ht="12.75">
      <c r="H231" s="23"/>
    </row>
    <row r="232" ht="12.75">
      <c r="H232" s="23"/>
    </row>
    <row r="233" ht="12.75">
      <c r="H233" s="23"/>
    </row>
    <row r="234" ht="12.75">
      <c r="H234" s="23"/>
    </row>
    <row r="235" ht="12.75">
      <c r="H235" s="23"/>
    </row>
    <row r="236" ht="12.75">
      <c r="H236" s="23"/>
    </row>
    <row r="237" ht="12.75">
      <c r="H237" s="23"/>
    </row>
    <row r="238" ht="12.75">
      <c r="H238" s="23"/>
    </row>
    <row r="239" ht="12.75">
      <c r="H239" s="23"/>
    </row>
    <row r="240" ht="12.75">
      <c r="H240" s="23"/>
    </row>
    <row r="241" ht="12.75">
      <c r="H241" s="23"/>
    </row>
    <row r="242" ht="12.75">
      <c r="H242" s="23"/>
    </row>
    <row r="243" ht="12.75">
      <c r="H243" s="23"/>
    </row>
    <row r="244" ht="12.75">
      <c r="H244" s="23"/>
    </row>
    <row r="245" ht="12.75">
      <c r="H245" s="23"/>
    </row>
    <row r="246" ht="12.75">
      <c r="H246" s="23"/>
    </row>
    <row r="247" ht="12.75">
      <c r="H247" s="23"/>
    </row>
    <row r="248" ht="12.75">
      <c r="H248" s="23"/>
    </row>
    <row r="249" ht="12.75">
      <c r="H249" s="23"/>
    </row>
    <row r="250" ht="12.75">
      <c r="H250" s="23"/>
    </row>
    <row r="251" ht="12.75">
      <c r="H251" s="23"/>
    </row>
    <row r="252" ht="12.75">
      <c r="H252" s="23"/>
    </row>
    <row r="253" ht="12.75">
      <c r="H253" s="23"/>
    </row>
    <row r="254" ht="12.75">
      <c r="H254" s="23"/>
    </row>
    <row r="255" ht="12.75">
      <c r="H255" s="23"/>
    </row>
    <row r="256" ht="12.75">
      <c r="H256" s="23"/>
    </row>
    <row r="257" ht="12.75">
      <c r="H257" s="23"/>
    </row>
    <row r="258" ht="12.75">
      <c r="H258" s="23"/>
    </row>
    <row r="259" ht="12.75">
      <c r="H259" s="23"/>
    </row>
    <row r="260" ht="12.75">
      <c r="H260" s="23"/>
    </row>
    <row r="261" ht="12.75">
      <c r="H261" s="23"/>
    </row>
    <row r="262" ht="12.75">
      <c r="H262" s="23"/>
    </row>
    <row r="263" ht="12.75">
      <c r="H263" s="23"/>
    </row>
    <row r="264" ht="12.75">
      <c r="H264" s="23"/>
    </row>
    <row r="265" ht="12.75">
      <c r="H265" s="23"/>
    </row>
    <row r="266" ht="12.75">
      <c r="H266" s="23"/>
    </row>
    <row r="267" ht="12.75">
      <c r="H267" s="23"/>
    </row>
    <row r="268" ht="12.75">
      <c r="H268" s="23"/>
    </row>
    <row r="269" ht="12.75">
      <c r="H269" s="23"/>
    </row>
    <row r="270" ht="12.75">
      <c r="H270" s="23"/>
    </row>
    <row r="271" ht="12.75">
      <c r="H271" s="23"/>
    </row>
    <row r="272" ht="12.75">
      <c r="H272" s="23"/>
    </row>
    <row r="273" ht="12.75">
      <c r="H273" s="23"/>
    </row>
    <row r="274" ht="12.75">
      <c r="H274" s="23"/>
    </row>
    <row r="275" ht="12.75">
      <c r="H275" s="23"/>
    </row>
    <row r="276" ht="12.75">
      <c r="H276" s="23"/>
    </row>
    <row r="277" ht="12.75">
      <c r="H277" s="23"/>
    </row>
    <row r="278" ht="12.75">
      <c r="H278" s="23"/>
    </row>
    <row r="279" ht="12.75">
      <c r="H279" s="23"/>
    </row>
    <row r="280" ht="12.75">
      <c r="H280" s="23"/>
    </row>
    <row r="281" ht="12.75">
      <c r="H281" s="23"/>
    </row>
    <row r="282" ht="12.75">
      <c r="H282" s="23"/>
    </row>
    <row r="283" ht="12.75">
      <c r="H283" s="23"/>
    </row>
    <row r="284" ht="12.75">
      <c r="H284" s="23"/>
    </row>
    <row r="285" ht="12.75">
      <c r="H285" s="23"/>
    </row>
    <row r="286" ht="12.75">
      <c r="H286" s="23"/>
    </row>
    <row r="287" ht="12.75">
      <c r="H287" s="23"/>
    </row>
    <row r="288" ht="12.75">
      <c r="H288" s="23"/>
    </row>
    <row r="289" ht="12.75">
      <c r="H289" s="23"/>
    </row>
    <row r="290" ht="12.75">
      <c r="H290" s="23"/>
    </row>
    <row r="291" ht="12.75">
      <c r="H291" s="23"/>
    </row>
    <row r="292" ht="12.75">
      <c r="H292" s="23"/>
    </row>
    <row r="293" ht="12.75">
      <c r="H293" s="23"/>
    </row>
    <row r="294" ht="12.75">
      <c r="H294" s="23"/>
    </row>
    <row r="295" ht="12.75">
      <c r="H295" s="23"/>
    </row>
    <row r="296" ht="12.75">
      <c r="H296" s="23"/>
    </row>
    <row r="297" ht="12.75">
      <c r="H297" s="23"/>
    </row>
    <row r="298" ht="12.75">
      <c r="H298" s="23"/>
    </row>
    <row r="299" ht="12.75">
      <c r="H299" s="23"/>
    </row>
    <row r="300" ht="12.75">
      <c r="H300" s="23"/>
    </row>
    <row r="301" ht="12.75">
      <c r="H301" s="23"/>
    </row>
    <row r="302" ht="12.75">
      <c r="H302" s="23"/>
    </row>
    <row r="303" ht="12.75">
      <c r="H303" s="23"/>
    </row>
    <row r="304" ht="12.75">
      <c r="H304" s="23"/>
    </row>
    <row r="305" ht="12.75">
      <c r="H305" s="23"/>
    </row>
    <row r="306" ht="12.75">
      <c r="H306" s="23"/>
    </row>
    <row r="307" ht="12.75">
      <c r="H307" s="23"/>
    </row>
    <row r="308" ht="12.75">
      <c r="H308" s="23"/>
    </row>
    <row r="309" ht="12.75">
      <c r="H309" s="23"/>
    </row>
    <row r="310" ht="12.75">
      <c r="H310" s="23"/>
    </row>
    <row r="311" ht="12.75">
      <c r="H311" s="23"/>
    </row>
    <row r="312" ht="12.75">
      <c r="H312" s="23"/>
    </row>
    <row r="313" ht="12.75">
      <c r="H313" s="23"/>
    </row>
    <row r="314" ht="12.75">
      <c r="H314" s="23"/>
    </row>
    <row r="315" ht="12.75">
      <c r="H315" s="23"/>
    </row>
    <row r="316" ht="12.75">
      <c r="H316" s="23"/>
    </row>
    <row r="317" ht="12.75">
      <c r="H317" s="23"/>
    </row>
    <row r="318" ht="12.75">
      <c r="H318" s="23"/>
    </row>
    <row r="319" ht="12.75">
      <c r="H319" s="23"/>
    </row>
    <row r="320" ht="12.75">
      <c r="H320" s="23"/>
    </row>
    <row r="321" ht="12.75">
      <c r="H321" s="23"/>
    </row>
    <row r="322" ht="12.75">
      <c r="H322" s="23"/>
    </row>
    <row r="323" ht="12.75">
      <c r="H323" s="23"/>
    </row>
    <row r="324" ht="12.75">
      <c r="H324" s="23"/>
    </row>
    <row r="325" ht="12.75">
      <c r="H325" s="23"/>
    </row>
    <row r="326" ht="12.75">
      <c r="H326" s="23"/>
    </row>
    <row r="327" ht="12.75">
      <c r="H327" s="23"/>
    </row>
    <row r="328" ht="12.75">
      <c r="H328" s="23"/>
    </row>
    <row r="329" ht="12.75">
      <c r="H329" s="23"/>
    </row>
    <row r="330" ht="12.75">
      <c r="H330" s="23"/>
    </row>
    <row r="331" ht="12.75">
      <c r="H331" s="23"/>
    </row>
    <row r="332" ht="12.75">
      <c r="H332" s="23"/>
    </row>
    <row r="333" ht="12.75">
      <c r="H333" s="23"/>
    </row>
    <row r="334" ht="12.75">
      <c r="H334" s="23"/>
    </row>
    <row r="335" ht="12.75">
      <c r="H335" s="23"/>
    </row>
    <row r="336" ht="12.75">
      <c r="H336" s="23"/>
    </row>
    <row r="337" ht="12.75">
      <c r="H337" s="23"/>
    </row>
    <row r="338" ht="12.75">
      <c r="H338" s="23"/>
    </row>
    <row r="339" ht="12.75">
      <c r="H339" s="23"/>
    </row>
    <row r="340" ht="12.75">
      <c r="H340" s="23"/>
    </row>
    <row r="341" ht="12.75">
      <c r="H341" s="23"/>
    </row>
    <row r="342" ht="12.75">
      <c r="H342" s="23"/>
    </row>
    <row r="343" ht="12.75">
      <c r="H343" s="23"/>
    </row>
    <row r="344" ht="12.75">
      <c r="H344" s="23"/>
    </row>
    <row r="345" ht="12.75">
      <c r="H345" s="23"/>
    </row>
    <row r="346" ht="12.75">
      <c r="H346" s="23"/>
    </row>
    <row r="347" ht="12.75">
      <c r="H347" s="23"/>
    </row>
    <row r="348" ht="12.75">
      <c r="H348" s="23"/>
    </row>
    <row r="349" ht="12.75">
      <c r="H349" s="23"/>
    </row>
    <row r="350" ht="12.75">
      <c r="H350" s="23"/>
    </row>
    <row r="351" ht="12.75">
      <c r="H351" s="23"/>
    </row>
    <row r="352" ht="12.75">
      <c r="H352" s="23"/>
    </row>
    <row r="353" ht="12.75">
      <c r="H353" s="23"/>
    </row>
    <row r="354" ht="12.75">
      <c r="H354" s="23"/>
    </row>
    <row r="355" ht="12.75">
      <c r="H355" s="23"/>
    </row>
    <row r="356" ht="12.75">
      <c r="H356" s="23"/>
    </row>
    <row r="357" ht="12.75">
      <c r="H357" s="23"/>
    </row>
    <row r="358" ht="12.75">
      <c r="H358" s="23"/>
    </row>
    <row r="359" ht="12.75">
      <c r="H359" s="23"/>
    </row>
    <row r="360" ht="12.75">
      <c r="H360" s="23"/>
    </row>
    <row r="361" ht="12.75">
      <c r="H361" s="23"/>
    </row>
    <row r="362" ht="12.75">
      <c r="H362" s="23"/>
    </row>
    <row r="363" ht="12.75">
      <c r="H363" s="23"/>
    </row>
    <row r="364" ht="12.75">
      <c r="H364" s="23"/>
    </row>
    <row r="365" ht="12.75">
      <c r="H365" s="23"/>
    </row>
    <row r="366" ht="12.75">
      <c r="H366" s="23"/>
    </row>
    <row r="367" ht="12.75">
      <c r="H367" s="23"/>
    </row>
    <row r="368" ht="12.75">
      <c r="H368" s="23"/>
    </row>
    <row r="369" ht="12.75">
      <c r="H369" s="23"/>
    </row>
    <row r="370" ht="12.75">
      <c r="H370" s="23"/>
    </row>
    <row r="371" ht="12.75">
      <c r="H371" s="23"/>
    </row>
    <row r="372" ht="12.75">
      <c r="H372" s="23"/>
    </row>
    <row r="373" ht="12.75">
      <c r="H373" s="23"/>
    </row>
    <row r="374" ht="12.75">
      <c r="H374" s="23"/>
    </row>
    <row r="375" ht="12.75">
      <c r="H375" s="23"/>
    </row>
    <row r="376" ht="12.75">
      <c r="H376" s="23"/>
    </row>
    <row r="377" ht="12.75">
      <c r="H377" s="23"/>
    </row>
    <row r="378" ht="12.75">
      <c r="H378" s="23"/>
    </row>
    <row r="379" ht="12.75">
      <c r="H379" s="23"/>
    </row>
    <row r="380" ht="12.75">
      <c r="H380" s="23"/>
    </row>
    <row r="381" ht="12.75">
      <c r="H381" s="23"/>
    </row>
    <row r="382" ht="12.75">
      <c r="H382" s="23"/>
    </row>
    <row r="383" ht="12.75">
      <c r="H383" s="23"/>
    </row>
    <row r="384" ht="12.75">
      <c r="H384" s="23"/>
    </row>
    <row r="385" ht="12.75">
      <c r="H385" s="23"/>
    </row>
    <row r="386" ht="12.75">
      <c r="H386" s="23"/>
    </row>
    <row r="387" ht="12.75">
      <c r="H387" s="23"/>
    </row>
    <row r="388" ht="12.75">
      <c r="H388" s="23"/>
    </row>
    <row r="389" ht="12.75">
      <c r="H389" s="23"/>
    </row>
    <row r="390" ht="12.75">
      <c r="H390" s="23"/>
    </row>
    <row r="391" ht="12.75">
      <c r="H391" s="23"/>
    </row>
    <row r="392" ht="12.75">
      <c r="H392" s="23"/>
    </row>
    <row r="393" ht="12.75">
      <c r="H393" s="23"/>
    </row>
    <row r="394" ht="12.75">
      <c r="H394" s="23"/>
    </row>
    <row r="395" ht="12.75">
      <c r="H395" s="23"/>
    </row>
    <row r="396" ht="12.75">
      <c r="H396" s="23"/>
    </row>
    <row r="397" ht="12.75">
      <c r="H397" s="23"/>
    </row>
    <row r="398" ht="12.75">
      <c r="H398" s="23"/>
    </row>
    <row r="399" ht="12.75">
      <c r="H399" s="23"/>
    </row>
    <row r="400" ht="12.75">
      <c r="H400" s="23"/>
    </row>
    <row r="401" ht="12.75">
      <c r="H401" s="23"/>
    </row>
    <row r="402" ht="12.75">
      <c r="H402" s="23"/>
    </row>
    <row r="403" ht="12.75">
      <c r="H403" s="23"/>
    </row>
    <row r="404" ht="12.75">
      <c r="H404" s="23"/>
    </row>
    <row r="405" ht="12.75">
      <c r="H405" s="23"/>
    </row>
    <row r="406" ht="12.75">
      <c r="H406" s="23"/>
    </row>
    <row r="407" ht="12.75">
      <c r="H407" s="23"/>
    </row>
    <row r="408" ht="12.75">
      <c r="H408" s="23"/>
    </row>
    <row r="409" ht="12.75">
      <c r="H409" s="23"/>
    </row>
    <row r="410" ht="12.75">
      <c r="H410" s="23"/>
    </row>
    <row r="411" ht="12.75">
      <c r="H411" s="23"/>
    </row>
    <row r="412" ht="12.75">
      <c r="H412" s="23"/>
    </row>
    <row r="413" ht="12.75">
      <c r="H413" s="23"/>
    </row>
    <row r="414" ht="12.75">
      <c r="H414" s="23"/>
    </row>
    <row r="415" ht="12.75">
      <c r="H415" s="23"/>
    </row>
    <row r="416" ht="12.75">
      <c r="H416" s="23"/>
    </row>
    <row r="417" ht="12.75">
      <c r="H417" s="23"/>
    </row>
    <row r="418" ht="12.75">
      <c r="H418" s="23"/>
    </row>
    <row r="419" ht="12.75">
      <c r="H419" s="23"/>
    </row>
    <row r="420" ht="12.75">
      <c r="H420" s="23"/>
    </row>
    <row r="421" ht="12.75">
      <c r="H421" s="23"/>
    </row>
    <row r="422" ht="12.75">
      <c r="H422" s="23"/>
    </row>
    <row r="423" ht="12.75">
      <c r="H423" s="23"/>
    </row>
    <row r="424" ht="12.75">
      <c r="H424" s="23"/>
    </row>
    <row r="425" ht="12.75">
      <c r="H425" s="23"/>
    </row>
    <row r="426" ht="12.75">
      <c r="H426" s="23"/>
    </row>
    <row r="427" ht="12.75">
      <c r="H427" s="23"/>
    </row>
    <row r="428" ht="12.75">
      <c r="H428" s="23"/>
    </row>
    <row r="429" ht="12.75">
      <c r="H429" s="23"/>
    </row>
    <row r="430" ht="12.75">
      <c r="H430" s="23"/>
    </row>
    <row r="431" ht="12.75">
      <c r="H431" s="23"/>
    </row>
    <row r="432" ht="12.75">
      <c r="H432" s="23"/>
    </row>
    <row r="433" ht="12.75">
      <c r="H433" s="23"/>
    </row>
    <row r="434" ht="12.75">
      <c r="H434" s="23"/>
    </row>
    <row r="435" ht="12.75">
      <c r="H435" s="23"/>
    </row>
    <row r="436" ht="12.75">
      <c r="H436" s="23"/>
    </row>
    <row r="437" ht="12.75">
      <c r="H437" s="23"/>
    </row>
    <row r="438" ht="12.75">
      <c r="H438" s="23"/>
    </row>
    <row r="439" ht="12.75">
      <c r="H439" s="23"/>
    </row>
    <row r="440" ht="12.75">
      <c r="H440" s="23"/>
    </row>
    <row r="441" ht="12.75">
      <c r="H441" s="23"/>
    </row>
    <row r="442" ht="12.75">
      <c r="H442" s="23"/>
    </row>
    <row r="443" ht="12.75">
      <c r="H443" s="23"/>
    </row>
    <row r="444" ht="12.75">
      <c r="H444" s="23"/>
    </row>
    <row r="445" ht="12.75">
      <c r="H445" s="23"/>
    </row>
    <row r="446" ht="12.75">
      <c r="H446" s="23"/>
    </row>
    <row r="447" ht="12.75">
      <c r="H447" s="23"/>
    </row>
    <row r="448" ht="12.75">
      <c r="H448" s="23"/>
    </row>
    <row r="449" ht="12.75">
      <c r="H449" s="23"/>
    </row>
    <row r="450" ht="12.75">
      <c r="H450" s="23"/>
    </row>
    <row r="451" ht="12.75">
      <c r="H451" s="23"/>
    </row>
    <row r="452" ht="12.75">
      <c r="H452" s="23"/>
    </row>
    <row r="453" ht="12.75">
      <c r="H453" s="23"/>
    </row>
    <row r="454" ht="12.75">
      <c r="H454" s="23"/>
    </row>
    <row r="455" ht="12.75">
      <c r="H455" s="23"/>
    </row>
    <row r="456" ht="12.75">
      <c r="H456" s="23"/>
    </row>
    <row r="457" ht="12.75">
      <c r="H457" s="23"/>
    </row>
    <row r="458" ht="12.75">
      <c r="H458" s="23"/>
    </row>
    <row r="459" ht="12.75">
      <c r="H459" s="23"/>
    </row>
    <row r="460" ht="12.75">
      <c r="H460" s="23"/>
    </row>
    <row r="461" ht="12.75">
      <c r="H461" s="23"/>
    </row>
    <row r="462" ht="12.75">
      <c r="H462" s="23"/>
    </row>
    <row r="463" ht="12.75">
      <c r="H463" s="23"/>
    </row>
    <row r="464" ht="12.75">
      <c r="H464" s="23"/>
    </row>
    <row r="465" ht="12.75">
      <c r="H465" s="23"/>
    </row>
    <row r="466" ht="12.75">
      <c r="H466" s="23"/>
    </row>
    <row r="467" ht="12.75">
      <c r="H467" s="23"/>
    </row>
    <row r="468" ht="12.75">
      <c r="H468" s="23"/>
    </row>
    <row r="469" ht="12.75">
      <c r="H469" s="23"/>
    </row>
    <row r="470" ht="12.75">
      <c r="H470" s="23"/>
    </row>
    <row r="471" ht="12.75">
      <c r="H471" s="23"/>
    </row>
    <row r="472" ht="12.75">
      <c r="H472" s="23"/>
    </row>
    <row r="473" ht="12.75">
      <c r="H473" s="23"/>
    </row>
    <row r="474" ht="12.75">
      <c r="H474" s="23"/>
    </row>
    <row r="475" ht="12.75">
      <c r="H475" s="23"/>
    </row>
    <row r="476" ht="12.75">
      <c r="H476" s="23"/>
    </row>
    <row r="477" ht="12.75">
      <c r="H477" s="23"/>
    </row>
    <row r="478" ht="12.75">
      <c r="H478" s="23"/>
    </row>
    <row r="479" ht="12.75">
      <c r="H479" s="23"/>
    </row>
    <row r="480" ht="12.75">
      <c r="H480" s="23"/>
    </row>
    <row r="481" ht="12.75">
      <c r="H481" s="23"/>
    </row>
    <row r="482" ht="12.75">
      <c r="H482" s="23"/>
    </row>
    <row r="483" ht="12.75">
      <c r="H483" s="23"/>
    </row>
    <row r="484" ht="12.75">
      <c r="H484" s="23"/>
    </row>
    <row r="485" ht="12.75">
      <c r="H485" s="23"/>
    </row>
    <row r="486" ht="12.75">
      <c r="H486" s="23"/>
    </row>
    <row r="487" ht="12.75">
      <c r="H487" s="23"/>
    </row>
    <row r="488" ht="12.75">
      <c r="H488" s="23"/>
    </row>
    <row r="489" ht="12.75">
      <c r="H489" s="23"/>
    </row>
    <row r="490" ht="12.75">
      <c r="H490" s="23"/>
    </row>
    <row r="491" ht="12.75">
      <c r="H491" s="23"/>
    </row>
    <row r="492" ht="12.75">
      <c r="H492" s="23"/>
    </row>
    <row r="493" ht="12.75">
      <c r="H493" s="23"/>
    </row>
    <row r="494" ht="12.75">
      <c r="H494" s="23"/>
    </row>
    <row r="495" ht="12.75">
      <c r="H495" s="23"/>
    </row>
    <row r="496" ht="12.75">
      <c r="H496" s="23"/>
    </row>
    <row r="497" ht="12.75">
      <c r="H497" s="23"/>
    </row>
    <row r="498" ht="12.75">
      <c r="H498" s="23"/>
    </row>
    <row r="499" ht="12.75">
      <c r="H499" s="23"/>
    </row>
    <row r="500" ht="12.75">
      <c r="H500" s="23"/>
    </row>
    <row r="501" ht="12.75">
      <c r="H501" s="23"/>
    </row>
    <row r="502" ht="12.75">
      <c r="H502" s="23"/>
    </row>
    <row r="503" ht="12.75">
      <c r="H503" s="23"/>
    </row>
    <row r="504" ht="12.75">
      <c r="H504" s="23"/>
    </row>
    <row r="505" ht="12.75">
      <c r="H505" s="23"/>
    </row>
    <row r="506" ht="12.75">
      <c r="H506" s="23"/>
    </row>
    <row r="507" ht="12.75">
      <c r="H507" s="23"/>
    </row>
    <row r="508" ht="12.75">
      <c r="H508" s="23"/>
    </row>
    <row r="509" ht="12.75">
      <c r="H509" s="23"/>
    </row>
    <row r="510" ht="12.75">
      <c r="H510" s="23"/>
    </row>
    <row r="511" ht="12.75">
      <c r="H511" s="23"/>
    </row>
    <row r="512" ht="12.75">
      <c r="H512" s="23"/>
    </row>
    <row r="513" ht="12.75">
      <c r="H513" s="23"/>
    </row>
    <row r="514" ht="12.75">
      <c r="H514" s="23"/>
    </row>
    <row r="515" ht="12.75">
      <c r="H515" s="23"/>
    </row>
    <row r="516" ht="12.75">
      <c r="H516" s="23"/>
    </row>
    <row r="517" ht="12.75">
      <c r="H517" s="23"/>
    </row>
    <row r="518" ht="12.75">
      <c r="H518" s="23"/>
    </row>
    <row r="519" ht="12.75">
      <c r="H519" s="23"/>
    </row>
    <row r="520" ht="12.75">
      <c r="H520" s="23"/>
    </row>
    <row r="521" ht="12.75">
      <c r="H521" s="23"/>
    </row>
    <row r="522" ht="12.75">
      <c r="H522" s="23"/>
    </row>
    <row r="523" ht="12.75">
      <c r="H523" s="23"/>
    </row>
    <row r="524" ht="12.75">
      <c r="H524" s="23"/>
    </row>
    <row r="525" ht="12.75">
      <c r="H525" s="23"/>
    </row>
    <row r="526" ht="12.75">
      <c r="H526" s="23"/>
    </row>
    <row r="527" ht="12.75">
      <c r="H527" s="23"/>
    </row>
    <row r="528" ht="12.75">
      <c r="H528" s="23"/>
    </row>
    <row r="529" ht="12.75">
      <c r="H529" s="23"/>
    </row>
    <row r="530" ht="12.75">
      <c r="H530" s="23"/>
    </row>
    <row r="531" ht="12.75">
      <c r="H531" s="23"/>
    </row>
    <row r="532" ht="12.75">
      <c r="H532" s="23"/>
    </row>
    <row r="533" ht="12.75">
      <c r="H533" s="23"/>
    </row>
    <row r="534" ht="12.75">
      <c r="H534" s="23"/>
    </row>
    <row r="535" ht="12.75">
      <c r="H535" s="23"/>
    </row>
    <row r="536" ht="12.75">
      <c r="H536" s="23"/>
    </row>
    <row r="537" ht="12.75">
      <c r="H537" s="23"/>
    </row>
    <row r="538" ht="12.75">
      <c r="H538" s="23"/>
    </row>
    <row r="539" ht="12.75">
      <c r="H539" s="23"/>
    </row>
    <row r="540" ht="12.75">
      <c r="H540" s="23"/>
    </row>
    <row r="541" ht="12.75">
      <c r="H541" s="23"/>
    </row>
    <row r="542" ht="12.75">
      <c r="H542" s="23"/>
    </row>
    <row r="543" ht="12.75">
      <c r="H543" s="23"/>
    </row>
    <row r="544" ht="12.75">
      <c r="H544" s="23"/>
    </row>
    <row r="545" ht="12.75">
      <c r="H545" s="23"/>
    </row>
    <row r="546" ht="12.75">
      <c r="H546" s="23"/>
    </row>
    <row r="547" ht="12.75">
      <c r="H547" s="23"/>
    </row>
    <row r="548" ht="12.75">
      <c r="H548" s="23"/>
    </row>
    <row r="549" ht="12.75">
      <c r="H549" s="23"/>
    </row>
    <row r="550" ht="12.75">
      <c r="H550" s="23"/>
    </row>
    <row r="551" ht="12.75">
      <c r="H551" s="23"/>
    </row>
    <row r="552" ht="12.75">
      <c r="H552" s="23"/>
    </row>
    <row r="553" ht="12.75">
      <c r="H553" s="23"/>
    </row>
    <row r="554" ht="12.75">
      <c r="H554" s="23"/>
    </row>
    <row r="555" ht="12.75">
      <c r="H555" s="23"/>
    </row>
    <row r="556" ht="12.75">
      <c r="H556" s="23"/>
    </row>
    <row r="557" ht="12.75">
      <c r="H557" s="23"/>
    </row>
    <row r="558" ht="12.75">
      <c r="H558" s="23"/>
    </row>
    <row r="559" ht="12.75">
      <c r="H559" s="23"/>
    </row>
    <row r="560" ht="12.75">
      <c r="H560" s="23"/>
    </row>
    <row r="561" ht="12.75">
      <c r="H561" s="23"/>
    </row>
    <row r="562" ht="12.75">
      <c r="H562" s="23"/>
    </row>
    <row r="563" ht="12.75">
      <c r="H563" s="23"/>
    </row>
    <row r="564" ht="12.75">
      <c r="H564" s="23"/>
    </row>
    <row r="565" ht="12.75">
      <c r="H565" s="23"/>
    </row>
    <row r="566" ht="12.75">
      <c r="H566" s="23"/>
    </row>
    <row r="567" ht="12.75">
      <c r="H567" s="23"/>
    </row>
    <row r="568" ht="12.75">
      <c r="H568" s="23"/>
    </row>
    <row r="569" ht="12.75">
      <c r="H569" s="23"/>
    </row>
    <row r="570" ht="12.75">
      <c r="H570" s="23"/>
    </row>
    <row r="571" ht="12.75">
      <c r="H571" s="23"/>
    </row>
    <row r="572" ht="12.75">
      <c r="H572" s="23"/>
    </row>
    <row r="573" ht="12.75">
      <c r="H573" s="23"/>
    </row>
    <row r="574" ht="12.75">
      <c r="H574" s="23"/>
    </row>
    <row r="575" ht="12.75">
      <c r="H575" s="23"/>
    </row>
    <row r="576" ht="12.75">
      <c r="H576" s="23"/>
    </row>
    <row r="577" ht="12.75">
      <c r="H577" s="23"/>
    </row>
    <row r="578" ht="12.75">
      <c r="H578" s="23"/>
    </row>
    <row r="579" ht="12.75">
      <c r="H579" s="23"/>
    </row>
    <row r="580" ht="12.75">
      <c r="H580" s="23"/>
    </row>
    <row r="581" ht="12.75">
      <c r="H581" s="23"/>
    </row>
    <row r="582" ht="12.75">
      <c r="H582" s="23"/>
    </row>
    <row r="583" ht="12.75">
      <c r="H583" s="23"/>
    </row>
    <row r="584" ht="12.75">
      <c r="H584" s="23"/>
    </row>
    <row r="585" ht="12.75">
      <c r="H585" s="23"/>
    </row>
    <row r="586" ht="12.75">
      <c r="H586" s="23"/>
    </row>
    <row r="587" ht="12.75">
      <c r="H587" s="23"/>
    </row>
    <row r="588" ht="12.75">
      <c r="H588" s="23"/>
    </row>
    <row r="589" ht="12.75">
      <c r="H589" s="23"/>
    </row>
    <row r="590" ht="12.75">
      <c r="H590" s="23"/>
    </row>
    <row r="591" ht="12.75">
      <c r="H591" s="23"/>
    </row>
    <row r="592" ht="12.75">
      <c r="H592" s="23"/>
    </row>
    <row r="593" ht="12.75">
      <c r="H593" s="23"/>
    </row>
    <row r="594" ht="12.75">
      <c r="H594" s="23"/>
    </row>
    <row r="595" ht="12.75">
      <c r="H595" s="23"/>
    </row>
    <row r="596" ht="12.75">
      <c r="H596" s="23"/>
    </row>
    <row r="597" ht="12.75">
      <c r="H597" s="23"/>
    </row>
    <row r="598" ht="12.75">
      <c r="H598" s="23"/>
    </row>
    <row r="599" ht="12.75">
      <c r="H599" s="23"/>
    </row>
    <row r="600" ht="12.75">
      <c r="H600" s="23"/>
    </row>
    <row r="601" ht="12.75">
      <c r="H601" s="23"/>
    </row>
    <row r="602" ht="12.75">
      <c r="H602" s="23"/>
    </row>
    <row r="603" ht="12.75">
      <c r="H603" s="23"/>
    </row>
    <row r="604" ht="12.75">
      <c r="H604" s="23"/>
    </row>
    <row r="605" ht="12.75">
      <c r="H605" s="23"/>
    </row>
    <row r="606" ht="12.75">
      <c r="H606" s="23"/>
    </row>
    <row r="607" ht="12.75">
      <c r="H607" s="23"/>
    </row>
    <row r="608" ht="12.75">
      <c r="H608" s="23"/>
    </row>
    <row r="609" ht="12.75">
      <c r="H609" s="23"/>
    </row>
    <row r="610" ht="12.75">
      <c r="H610" s="23"/>
    </row>
    <row r="611" ht="12.75">
      <c r="H611" s="23"/>
    </row>
    <row r="612" ht="12.75">
      <c r="H612" s="23"/>
    </row>
    <row r="613" ht="12.75">
      <c r="H613" s="23"/>
    </row>
    <row r="614" ht="12.75">
      <c r="H614" s="23"/>
    </row>
    <row r="615" ht="12.75">
      <c r="H615" s="23"/>
    </row>
    <row r="616" ht="12.75">
      <c r="H616" s="23"/>
    </row>
    <row r="617" ht="12.75">
      <c r="H617" s="23"/>
    </row>
    <row r="618" ht="12.75">
      <c r="H618" s="23"/>
    </row>
    <row r="619" ht="12.75">
      <c r="H619" s="23"/>
    </row>
    <row r="620" ht="12.75">
      <c r="H620" s="23"/>
    </row>
    <row r="621" ht="12.75">
      <c r="H621" s="23"/>
    </row>
    <row r="622" ht="12.75">
      <c r="H622" s="23"/>
    </row>
    <row r="623" ht="12.75">
      <c r="H623" s="23"/>
    </row>
    <row r="624" ht="12.75">
      <c r="H624" s="23"/>
    </row>
    <row r="625" ht="12.75">
      <c r="H625" s="23"/>
    </row>
    <row r="626" ht="12.75">
      <c r="H626" s="23"/>
    </row>
    <row r="627" ht="12.75">
      <c r="H627" s="23"/>
    </row>
    <row r="628" ht="12.75">
      <c r="H628" s="23"/>
    </row>
    <row r="629" ht="12.75">
      <c r="H629" s="23"/>
    </row>
    <row r="630" ht="12.75">
      <c r="H630" s="23"/>
    </row>
    <row r="631" ht="12.75">
      <c r="H631" s="23"/>
    </row>
    <row r="632" ht="12.75">
      <c r="H632" s="23"/>
    </row>
    <row r="633" ht="12.75">
      <c r="H633" s="23"/>
    </row>
    <row r="634" ht="12.75">
      <c r="H634" s="23"/>
    </row>
    <row r="635" ht="12.75">
      <c r="H635" s="23"/>
    </row>
    <row r="636" ht="12.75">
      <c r="H636" s="23"/>
    </row>
    <row r="637" ht="12.75">
      <c r="H637" s="23"/>
    </row>
    <row r="638" ht="12.75">
      <c r="H638" s="23"/>
    </row>
    <row r="639" ht="12.75">
      <c r="H639" s="23"/>
    </row>
    <row r="640" ht="12.75">
      <c r="H640" s="23"/>
    </row>
    <row r="641" ht="12.75">
      <c r="H641" s="23"/>
    </row>
    <row r="642" ht="12.75">
      <c r="H642" s="23"/>
    </row>
    <row r="643" ht="12.75">
      <c r="H643" s="23"/>
    </row>
    <row r="644" ht="12.75">
      <c r="H644" s="23"/>
    </row>
    <row r="645" ht="12.75">
      <c r="H645" s="23"/>
    </row>
    <row r="646" ht="12.75">
      <c r="H646" s="23"/>
    </row>
    <row r="647" ht="12.75">
      <c r="H647" s="23"/>
    </row>
    <row r="648" ht="12.75">
      <c r="H648" s="23"/>
    </row>
    <row r="649" ht="12.75">
      <c r="H649" s="23"/>
    </row>
    <row r="650" ht="12.75">
      <c r="H650" s="23"/>
    </row>
    <row r="651" ht="12.75">
      <c r="H651" s="23"/>
    </row>
    <row r="652" ht="12.75">
      <c r="H652" s="23"/>
    </row>
    <row r="653" ht="12.75">
      <c r="H653" s="23"/>
    </row>
    <row r="654" ht="12.75">
      <c r="H654" s="23"/>
    </row>
    <row r="655" ht="12.75">
      <c r="H655" s="23"/>
    </row>
    <row r="656" ht="12.75">
      <c r="H656" s="23"/>
    </row>
    <row r="657" ht="12.75">
      <c r="H657" s="23"/>
    </row>
    <row r="658" ht="12.75">
      <c r="H658" s="23"/>
    </row>
    <row r="659" ht="12.75">
      <c r="H659" s="23"/>
    </row>
    <row r="660" ht="12.75">
      <c r="H660" s="23"/>
    </row>
    <row r="661" ht="12.75">
      <c r="H661" s="23"/>
    </row>
    <row r="662" ht="12.75">
      <c r="H662" s="23"/>
    </row>
    <row r="663" ht="12.75">
      <c r="H663" s="23"/>
    </row>
    <row r="664" ht="12.75">
      <c r="H664" s="23"/>
    </row>
    <row r="665" ht="12.75">
      <c r="H665" s="23"/>
    </row>
    <row r="666" ht="12.75">
      <c r="H666" s="23"/>
    </row>
    <row r="667" ht="12.75">
      <c r="H667" s="23"/>
    </row>
    <row r="668" ht="12.75">
      <c r="H668" s="23"/>
    </row>
    <row r="669" ht="12.75">
      <c r="H669" s="23"/>
    </row>
    <row r="670" ht="12.75">
      <c r="H670" s="23"/>
    </row>
    <row r="671" ht="12.75">
      <c r="H671" s="23"/>
    </row>
    <row r="672" ht="12.75">
      <c r="H672" s="23"/>
    </row>
    <row r="673" ht="12.75">
      <c r="H673" s="23"/>
    </row>
    <row r="674" ht="12.75">
      <c r="H674" s="23"/>
    </row>
    <row r="675" ht="12.75">
      <c r="H675" s="23"/>
    </row>
    <row r="676" ht="12.75">
      <c r="H676" s="23"/>
    </row>
    <row r="677" ht="12.75">
      <c r="H677" s="23"/>
    </row>
    <row r="678" ht="12.75">
      <c r="H678" s="23"/>
    </row>
    <row r="679" ht="12.75">
      <c r="H679" s="23"/>
    </row>
    <row r="680" ht="12.75">
      <c r="H680" s="23"/>
    </row>
    <row r="681" ht="12.75">
      <c r="H681" s="23"/>
    </row>
    <row r="682" ht="12.75">
      <c r="H682" s="23"/>
    </row>
    <row r="683" ht="12.75">
      <c r="H683" s="23"/>
    </row>
    <row r="684" ht="12.75">
      <c r="H684" s="23"/>
    </row>
    <row r="685" ht="12.75">
      <c r="H685" s="23"/>
    </row>
    <row r="686" ht="12.75">
      <c r="H686" s="23"/>
    </row>
    <row r="687" ht="12.75">
      <c r="H687" s="23"/>
    </row>
    <row r="688" ht="12.75">
      <c r="H688" s="23"/>
    </row>
    <row r="689" ht="12.75">
      <c r="H689" s="23"/>
    </row>
    <row r="690" ht="12.75">
      <c r="H690" s="23"/>
    </row>
    <row r="691" ht="12.75">
      <c r="H691" s="23"/>
    </row>
    <row r="692" ht="12.75">
      <c r="H692" s="23"/>
    </row>
    <row r="693" ht="12.75">
      <c r="H693" s="23"/>
    </row>
    <row r="694" ht="12.75">
      <c r="H694" s="23"/>
    </row>
    <row r="695" ht="12.75">
      <c r="H695" s="23"/>
    </row>
    <row r="696" ht="12.75">
      <c r="H696" s="23"/>
    </row>
    <row r="697" ht="12.75">
      <c r="H697" s="23"/>
    </row>
    <row r="698" ht="12.75">
      <c r="H698" s="23"/>
    </row>
    <row r="699" ht="12.75">
      <c r="H699" s="23"/>
    </row>
    <row r="700" ht="12.75">
      <c r="H700" s="23"/>
    </row>
    <row r="701" ht="12.75">
      <c r="H701" s="23"/>
    </row>
    <row r="702" ht="12.75">
      <c r="H702" s="23"/>
    </row>
    <row r="703" ht="12.75">
      <c r="H703" s="23"/>
    </row>
    <row r="704" ht="12.75">
      <c r="H704" s="23"/>
    </row>
    <row r="705" ht="12.75">
      <c r="H705" s="23"/>
    </row>
    <row r="706" ht="12.75">
      <c r="H706" s="23"/>
    </row>
    <row r="707" ht="12.75">
      <c r="H707" s="23"/>
    </row>
    <row r="708" ht="12.75">
      <c r="H708" s="23"/>
    </row>
    <row r="709" ht="12.75">
      <c r="H709" s="23"/>
    </row>
    <row r="710" ht="12.75">
      <c r="H710" s="23"/>
    </row>
    <row r="711" ht="12.75">
      <c r="H711" s="23"/>
    </row>
    <row r="712" ht="12.75">
      <c r="H712" s="23"/>
    </row>
    <row r="713" ht="12.75">
      <c r="H713" s="23"/>
    </row>
    <row r="714" ht="12.75">
      <c r="H714" s="23"/>
    </row>
    <row r="715" ht="12.75">
      <c r="H715" s="23"/>
    </row>
    <row r="716" ht="12.75">
      <c r="H716" s="23"/>
    </row>
    <row r="717" ht="12.75">
      <c r="H717" s="23"/>
    </row>
    <row r="718" ht="12.75">
      <c r="H718" s="23"/>
    </row>
    <row r="719" ht="12.75">
      <c r="H719" s="23"/>
    </row>
    <row r="720" ht="12.75">
      <c r="H720" s="23"/>
    </row>
    <row r="721" ht="12.75">
      <c r="H721" s="23"/>
    </row>
    <row r="722" ht="12.75">
      <c r="H722" s="23"/>
    </row>
    <row r="723" ht="12.75">
      <c r="H723" s="23"/>
    </row>
    <row r="724" ht="12.75">
      <c r="H724" s="23"/>
    </row>
    <row r="725" ht="12.75">
      <c r="H725" s="23"/>
    </row>
    <row r="726" ht="12.75">
      <c r="H726" s="23"/>
    </row>
    <row r="727" ht="12.75">
      <c r="H727" s="23"/>
    </row>
    <row r="728" ht="12.75">
      <c r="H728" s="23"/>
    </row>
    <row r="729" ht="12.75">
      <c r="H729" s="23"/>
    </row>
    <row r="730" ht="12.75">
      <c r="H730" s="23"/>
    </row>
    <row r="731" ht="12.75">
      <c r="H731" s="23"/>
    </row>
    <row r="732" ht="12.75">
      <c r="H732" s="23"/>
    </row>
    <row r="733" ht="12.75">
      <c r="H733" s="23"/>
    </row>
    <row r="734" ht="12.75">
      <c r="H734" s="23"/>
    </row>
    <row r="735" ht="12.75">
      <c r="H735" s="23"/>
    </row>
    <row r="736" ht="12.75">
      <c r="H736" s="23"/>
    </row>
    <row r="737" ht="12.75">
      <c r="H737" s="23"/>
    </row>
    <row r="738" ht="12.75">
      <c r="H738" s="23"/>
    </row>
    <row r="739" ht="12.75">
      <c r="H739" s="23"/>
    </row>
    <row r="740" ht="12.75">
      <c r="H740" s="23"/>
    </row>
    <row r="741" ht="12.75">
      <c r="H741" s="23"/>
    </row>
    <row r="742" ht="12.75">
      <c r="H742" s="23"/>
    </row>
    <row r="743" ht="12.75">
      <c r="H743" s="23"/>
    </row>
    <row r="744" ht="12.75">
      <c r="H744" s="23"/>
    </row>
    <row r="745" ht="12.75">
      <c r="H745" s="23"/>
    </row>
    <row r="746" ht="12.75">
      <c r="H746" s="23"/>
    </row>
    <row r="747" ht="12.75">
      <c r="H747" s="23"/>
    </row>
    <row r="748" ht="12.75">
      <c r="H748" s="23"/>
    </row>
    <row r="749" ht="12.75">
      <c r="H749" s="23"/>
    </row>
    <row r="750" ht="12.75">
      <c r="H750" s="23"/>
    </row>
    <row r="751" ht="12.75">
      <c r="H751" s="23"/>
    </row>
    <row r="752" ht="12.75">
      <c r="H752" s="23"/>
    </row>
    <row r="753" ht="12.75">
      <c r="H753" s="23"/>
    </row>
    <row r="754" ht="12.75">
      <c r="H754" s="23"/>
    </row>
    <row r="755" ht="12.75">
      <c r="H755" s="23"/>
    </row>
    <row r="756" ht="12.75">
      <c r="H756" s="23"/>
    </row>
    <row r="757" ht="12.75">
      <c r="H757" s="23"/>
    </row>
    <row r="758" ht="12.75">
      <c r="H758" s="23"/>
    </row>
    <row r="759" ht="12.75">
      <c r="H759" s="23"/>
    </row>
    <row r="760" ht="12.75">
      <c r="H760" s="23"/>
    </row>
    <row r="761" ht="12.75">
      <c r="H761" s="23"/>
    </row>
    <row r="762" ht="12.75">
      <c r="H762" s="23"/>
    </row>
    <row r="763" ht="12.75">
      <c r="H763" s="23"/>
    </row>
    <row r="764" ht="12.75">
      <c r="H764" s="23"/>
    </row>
    <row r="765" ht="12.75">
      <c r="H765" s="23"/>
    </row>
    <row r="766" ht="12.75">
      <c r="H766" s="23"/>
    </row>
    <row r="767" ht="12.75">
      <c r="H767" s="23"/>
    </row>
    <row r="768" ht="12.75">
      <c r="H768" s="23"/>
    </row>
    <row r="769" ht="12.75">
      <c r="H769" s="23"/>
    </row>
    <row r="770" ht="12.75">
      <c r="H770" s="23"/>
    </row>
    <row r="771" ht="12.75">
      <c r="H771" s="23"/>
    </row>
    <row r="772" ht="12.75">
      <c r="H772" s="23"/>
    </row>
    <row r="773" ht="12.75">
      <c r="H773" s="23"/>
    </row>
    <row r="774" ht="12.75">
      <c r="H774" s="23"/>
    </row>
    <row r="775" ht="12.75">
      <c r="H775" s="23"/>
    </row>
    <row r="776" ht="12.75">
      <c r="H776" s="23"/>
    </row>
    <row r="777" ht="12.75">
      <c r="H777" s="23"/>
    </row>
    <row r="778" ht="12.75">
      <c r="H778" s="23"/>
    </row>
    <row r="779" ht="12.75">
      <c r="H779" s="23"/>
    </row>
    <row r="780" ht="12.75">
      <c r="H780" s="23"/>
    </row>
    <row r="781" ht="12.75">
      <c r="H781" s="23"/>
    </row>
    <row r="782" ht="12.75">
      <c r="H782" s="23"/>
    </row>
    <row r="783" ht="12.75">
      <c r="H783" s="23"/>
    </row>
    <row r="784" ht="12.75">
      <c r="H784" s="23"/>
    </row>
    <row r="785" ht="12.75">
      <c r="H785" s="23"/>
    </row>
    <row r="786" ht="12.75">
      <c r="H786" s="23"/>
    </row>
    <row r="787" ht="12.75">
      <c r="H787" s="23"/>
    </row>
    <row r="788" ht="12.75">
      <c r="H788" s="23"/>
    </row>
    <row r="789" ht="12.75">
      <c r="H789" s="23"/>
    </row>
    <row r="790" ht="12.75">
      <c r="H790" s="23"/>
    </row>
    <row r="791" ht="12.75">
      <c r="H791" s="23"/>
    </row>
    <row r="792" ht="12.75">
      <c r="H792" s="23"/>
    </row>
    <row r="793" ht="12.75">
      <c r="H793" s="23"/>
    </row>
    <row r="794" ht="12.75">
      <c r="H794" s="23"/>
    </row>
    <row r="795" ht="12.75">
      <c r="H795" s="23"/>
    </row>
    <row r="796" ht="12.75">
      <c r="H796" s="23"/>
    </row>
    <row r="797" ht="12.75">
      <c r="H797" s="23"/>
    </row>
    <row r="798" ht="12.75">
      <c r="H798" s="23"/>
    </row>
    <row r="799" ht="12.75">
      <c r="H799" s="23"/>
    </row>
    <row r="800" ht="12.75">
      <c r="H800" s="23"/>
    </row>
    <row r="801" ht="12.75">
      <c r="H801" s="23"/>
    </row>
    <row r="802" ht="12.75">
      <c r="H802" s="23"/>
    </row>
    <row r="803" ht="12.75">
      <c r="H803" s="23"/>
    </row>
    <row r="804" ht="12.75">
      <c r="H804" s="23"/>
    </row>
    <row r="805" ht="12.75">
      <c r="H805" s="23"/>
    </row>
  </sheetData>
  <sheetProtection/>
  <mergeCells count="2">
    <mergeCell ref="A1:N1"/>
    <mergeCell ref="A2:N2"/>
  </mergeCells>
  <printOptions horizontalCentered="1"/>
  <pageMargins left="0.5905511811023623" right="0.7874015748031497" top="0.984251968503937" bottom="0.7874015748031497" header="0.5905511811023623" footer="0.5905511811023623"/>
  <pageSetup horizontalDpi="180" verticalDpi="180" orientation="landscape" scale="70" r:id="rId1"/>
  <headerFooter alignWithMargins="0">
    <oddFooter>&amp;L&amp;8FUENTE: DEPTO. PLANIFICACION Y DESARROLLO EN MANEJO DEL FUEGO - CONAF.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733"/>
  <sheetViews>
    <sheetView zoomScale="75" zoomScaleNormal="75" zoomScalePageLayoutView="0" workbookViewId="0" topLeftCell="A1">
      <selection activeCell="B21" sqref="B21"/>
    </sheetView>
  </sheetViews>
  <sheetFormatPr defaultColWidth="11.421875" defaultRowHeight="12.75"/>
  <cols>
    <col min="1" max="1" width="8.140625" style="1" customWidth="1"/>
    <col min="2" max="2" width="28.28125" style="0" bestFit="1" customWidth="1"/>
    <col min="3" max="3" width="11.57421875" style="43" customWidth="1"/>
    <col min="4" max="4" width="10.7109375" style="24" customWidth="1"/>
    <col min="5" max="5" width="11.421875" style="24" customWidth="1"/>
    <col min="6" max="7" width="8.7109375" style="24" customWidth="1"/>
    <col min="8" max="8" width="11.57421875" style="24" customWidth="1"/>
    <col min="9" max="9" width="12.8515625" style="24" customWidth="1"/>
    <col min="10" max="11" width="11.421875" style="24" customWidth="1"/>
    <col min="12" max="12" width="12.8515625" style="24" customWidth="1"/>
    <col min="13" max="13" width="13.7109375" style="24" customWidth="1"/>
    <col min="14" max="14" width="13.57421875" style="24" customWidth="1"/>
  </cols>
  <sheetData>
    <row r="1" spans="1:14" ht="15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15.75">
      <c r="A2" s="161" t="s">
        <v>68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9" ht="16.5" thickBot="1">
      <c r="A3" s="2"/>
      <c r="B3" s="2"/>
      <c r="C3" s="77"/>
      <c r="D3" s="81"/>
      <c r="E3" s="81"/>
      <c r="F3" s="81"/>
      <c r="G3" s="81"/>
      <c r="H3" s="81"/>
      <c r="I3" s="81"/>
    </row>
    <row r="4" spans="1:14" ht="14.25" thickBot="1" thickTop="1">
      <c r="A4" s="17" t="s">
        <v>1</v>
      </c>
      <c r="B4" s="18" t="s">
        <v>2</v>
      </c>
      <c r="C4" s="78" t="s">
        <v>3</v>
      </c>
      <c r="D4" s="82" t="s">
        <v>4</v>
      </c>
      <c r="E4" s="83"/>
      <c r="F4" s="83"/>
      <c r="G4" s="83"/>
      <c r="H4" s="83"/>
      <c r="I4" s="83"/>
      <c r="J4" s="83"/>
      <c r="K4" s="83"/>
      <c r="L4" s="30" t="s">
        <v>5</v>
      </c>
      <c r="M4" s="30" t="s">
        <v>6</v>
      </c>
      <c r="N4" s="30" t="s">
        <v>5</v>
      </c>
    </row>
    <row r="5" spans="1:14" ht="13.5" thickTop="1">
      <c r="A5" s="19"/>
      <c r="B5" s="20"/>
      <c r="C5" s="79" t="s">
        <v>7</v>
      </c>
      <c r="D5" s="82" t="s">
        <v>8</v>
      </c>
      <c r="E5" s="83"/>
      <c r="F5" s="83"/>
      <c r="G5" s="83"/>
      <c r="H5" s="84" t="s">
        <v>9</v>
      </c>
      <c r="I5" s="85"/>
      <c r="J5" s="86"/>
      <c r="K5" s="86"/>
      <c r="L5" s="31" t="s">
        <v>10</v>
      </c>
      <c r="M5" s="31" t="s">
        <v>11</v>
      </c>
      <c r="N5" s="31" t="s">
        <v>12</v>
      </c>
    </row>
    <row r="6" spans="1:14" ht="13.5" thickBot="1">
      <c r="A6" s="21"/>
      <c r="B6" s="22"/>
      <c r="C6" s="80"/>
      <c r="D6" s="87" t="s">
        <v>13</v>
      </c>
      <c r="E6" s="88" t="s">
        <v>14</v>
      </c>
      <c r="F6" s="88" t="s">
        <v>11</v>
      </c>
      <c r="G6" s="89" t="s">
        <v>6</v>
      </c>
      <c r="H6" s="90" t="s">
        <v>15</v>
      </c>
      <c r="I6" s="91" t="s">
        <v>16</v>
      </c>
      <c r="J6" s="92" t="s">
        <v>17</v>
      </c>
      <c r="K6" s="93" t="s">
        <v>6</v>
      </c>
      <c r="L6" s="94"/>
      <c r="M6" s="32" t="s">
        <v>18</v>
      </c>
      <c r="N6" s="32" t="s">
        <v>19</v>
      </c>
    </row>
    <row r="7" spans="1:17" ht="13.5" thickTop="1">
      <c r="A7" s="3" t="s">
        <v>23</v>
      </c>
      <c r="B7" s="7" t="s">
        <v>20</v>
      </c>
      <c r="C7" s="39">
        <v>45</v>
      </c>
      <c r="D7" s="69">
        <v>8.4</v>
      </c>
      <c r="E7" s="23">
        <v>0.6</v>
      </c>
      <c r="F7" s="69"/>
      <c r="G7" s="23">
        <f>+SUM(D7:F7)</f>
        <v>9</v>
      </c>
      <c r="H7" s="71">
        <v>23.2</v>
      </c>
      <c r="I7" s="69">
        <v>76.3</v>
      </c>
      <c r="J7" s="69">
        <v>23.5</v>
      </c>
      <c r="K7" s="23">
        <f>+SUM(H7:J7)</f>
        <v>123</v>
      </c>
      <c r="L7" s="71">
        <f aca="true" t="shared" si="0" ref="L7:L37">+SUM(G7+K7)</f>
        <v>132</v>
      </c>
      <c r="M7" s="73">
        <v>10.25</v>
      </c>
      <c r="N7" s="27">
        <f aca="true" t="shared" si="1" ref="N7:N37">+SUM(L7:M7)</f>
        <v>142.25</v>
      </c>
      <c r="O7" s="24"/>
      <c r="P7" s="24"/>
      <c r="Q7" s="24"/>
    </row>
    <row r="8" spans="1:17" ht="12.75">
      <c r="A8" s="3"/>
      <c r="B8" s="98" t="s">
        <v>21</v>
      </c>
      <c r="C8" s="113">
        <v>33</v>
      </c>
      <c r="D8" s="101">
        <v>39.72</v>
      </c>
      <c r="E8" s="106"/>
      <c r="F8" s="101"/>
      <c r="G8" s="106">
        <f>+SUM(D8:F8)</f>
        <v>39.72</v>
      </c>
      <c r="H8" s="102">
        <v>93.8</v>
      </c>
      <c r="I8" s="101">
        <v>31.77</v>
      </c>
      <c r="J8" s="101">
        <v>21.3</v>
      </c>
      <c r="K8" s="106">
        <f>+SUM(H8:J8)</f>
        <v>146.87</v>
      </c>
      <c r="L8" s="102">
        <f t="shared" si="0"/>
        <v>186.59</v>
      </c>
      <c r="M8" s="104">
        <v>944.5</v>
      </c>
      <c r="N8" s="103">
        <f t="shared" si="1"/>
        <v>1131.09</v>
      </c>
      <c r="O8" s="24"/>
      <c r="P8" s="24"/>
      <c r="Q8" s="24"/>
    </row>
    <row r="9" spans="1:17" ht="12.75">
      <c r="A9" s="3"/>
      <c r="B9" s="98" t="s">
        <v>22</v>
      </c>
      <c r="C9" s="113">
        <v>3</v>
      </c>
      <c r="D9" s="101">
        <v>2</v>
      </c>
      <c r="E9" s="106"/>
      <c r="F9" s="101"/>
      <c r="G9" s="106">
        <f aca="true" t="shared" si="2" ref="G9:G26">+SUM(D9:F9)</f>
        <v>2</v>
      </c>
      <c r="H9" s="102"/>
      <c r="I9" s="101"/>
      <c r="J9" s="101"/>
      <c r="K9" s="106">
        <f aca="true" t="shared" si="3" ref="K9:K26">+SUM(H9:J9)</f>
        <v>0</v>
      </c>
      <c r="L9" s="102">
        <f t="shared" si="0"/>
        <v>2</v>
      </c>
      <c r="M9" s="104">
        <v>31</v>
      </c>
      <c r="N9" s="103">
        <f t="shared" si="1"/>
        <v>33</v>
      </c>
      <c r="O9" s="24"/>
      <c r="P9" s="24"/>
      <c r="Q9" s="24"/>
    </row>
    <row r="10" spans="1:17" ht="12.75">
      <c r="A10" s="3"/>
      <c r="B10" s="98" t="s">
        <v>24</v>
      </c>
      <c r="C10" s="113">
        <v>4</v>
      </c>
      <c r="D10" s="101">
        <v>0.05</v>
      </c>
      <c r="E10" s="106"/>
      <c r="F10" s="101"/>
      <c r="G10" s="106">
        <f t="shared" si="2"/>
        <v>0.05</v>
      </c>
      <c r="H10" s="102"/>
      <c r="I10" s="101">
        <v>0.5</v>
      </c>
      <c r="J10" s="101"/>
      <c r="K10" s="106">
        <f t="shared" si="3"/>
        <v>0.5</v>
      </c>
      <c r="L10" s="102">
        <f t="shared" si="0"/>
        <v>0.55</v>
      </c>
      <c r="M10" s="104">
        <v>2.8</v>
      </c>
      <c r="N10" s="103">
        <f t="shared" si="1"/>
        <v>3.3499999999999996</v>
      </c>
      <c r="O10" s="24"/>
      <c r="P10" s="24"/>
      <c r="Q10" s="24"/>
    </row>
    <row r="11" spans="1:17" ht="12.75">
      <c r="A11" s="3"/>
      <c r="B11" s="98" t="s">
        <v>26</v>
      </c>
      <c r="C11" s="113">
        <v>3</v>
      </c>
      <c r="D11" s="101">
        <v>3.5</v>
      </c>
      <c r="E11" s="106"/>
      <c r="F11" s="101"/>
      <c r="G11" s="106">
        <f t="shared" si="2"/>
        <v>3.5</v>
      </c>
      <c r="H11" s="102">
        <v>1</v>
      </c>
      <c r="I11" s="101">
        <v>1</v>
      </c>
      <c r="J11" s="101">
        <v>0.25</v>
      </c>
      <c r="K11" s="106">
        <f t="shared" si="3"/>
        <v>2.25</v>
      </c>
      <c r="L11" s="102">
        <f t="shared" si="0"/>
        <v>5.75</v>
      </c>
      <c r="M11" s="104">
        <v>60</v>
      </c>
      <c r="N11" s="103">
        <f t="shared" si="1"/>
        <v>65.75</v>
      </c>
      <c r="O11" s="24"/>
      <c r="P11" s="24"/>
      <c r="Q11" s="24"/>
    </row>
    <row r="12" spans="1:17" ht="12.75">
      <c r="A12" s="3"/>
      <c r="B12" s="98" t="s">
        <v>27</v>
      </c>
      <c r="C12" s="113">
        <v>5</v>
      </c>
      <c r="D12" s="101"/>
      <c r="E12" s="106"/>
      <c r="F12" s="101"/>
      <c r="G12" s="106">
        <f t="shared" si="2"/>
        <v>0</v>
      </c>
      <c r="H12" s="102"/>
      <c r="I12" s="101">
        <v>5.2</v>
      </c>
      <c r="J12" s="101">
        <v>0.8</v>
      </c>
      <c r="K12" s="106">
        <f t="shared" si="3"/>
        <v>6</v>
      </c>
      <c r="L12" s="102">
        <f t="shared" si="0"/>
        <v>6</v>
      </c>
      <c r="M12" s="104"/>
      <c r="N12" s="103">
        <f t="shared" si="1"/>
        <v>6</v>
      </c>
      <c r="O12" s="24"/>
      <c r="P12" s="24"/>
      <c r="Q12" s="24"/>
    </row>
    <row r="13" spans="1:17" ht="13.5" thickBot="1">
      <c r="A13" s="3"/>
      <c r="B13" s="98" t="s">
        <v>30</v>
      </c>
      <c r="C13" s="113">
        <v>15</v>
      </c>
      <c r="D13" s="101">
        <v>2</v>
      </c>
      <c r="E13" s="106">
        <v>1.5</v>
      </c>
      <c r="F13" s="101"/>
      <c r="G13" s="106">
        <f t="shared" si="2"/>
        <v>3.5</v>
      </c>
      <c r="H13" s="102">
        <v>11.1</v>
      </c>
      <c r="I13" s="101">
        <v>14.3</v>
      </c>
      <c r="J13" s="101">
        <v>7</v>
      </c>
      <c r="K13" s="106">
        <f t="shared" si="3"/>
        <v>32.4</v>
      </c>
      <c r="L13" s="102">
        <f t="shared" si="0"/>
        <v>35.9</v>
      </c>
      <c r="M13" s="104">
        <v>15.6</v>
      </c>
      <c r="N13" s="103">
        <f t="shared" si="1"/>
        <v>51.5</v>
      </c>
      <c r="O13" s="24"/>
      <c r="P13" s="24"/>
      <c r="Q13" s="24"/>
    </row>
    <row r="14" spans="1:17" ht="14.25" thickBot="1" thickTop="1">
      <c r="A14" s="154"/>
      <c r="B14" s="134"/>
      <c r="C14" s="49">
        <f>SUM(C7:C13)</f>
        <v>108</v>
      </c>
      <c r="D14" s="37">
        <f>SUM(D7:D13)</f>
        <v>55.669999999999995</v>
      </c>
      <c r="E14" s="37">
        <f aca="true" t="shared" si="4" ref="E14:N14">SUM(E7:E13)</f>
        <v>2.1</v>
      </c>
      <c r="F14" s="37">
        <f t="shared" si="4"/>
        <v>0</v>
      </c>
      <c r="G14" s="37">
        <f t="shared" si="4"/>
        <v>57.769999999999996</v>
      </c>
      <c r="H14" s="37">
        <f t="shared" si="4"/>
        <v>129.1</v>
      </c>
      <c r="I14" s="37">
        <f t="shared" si="4"/>
        <v>129.07</v>
      </c>
      <c r="J14" s="37">
        <f t="shared" si="4"/>
        <v>52.849999999999994</v>
      </c>
      <c r="K14" s="37">
        <f t="shared" si="4"/>
        <v>311.02</v>
      </c>
      <c r="L14" s="37">
        <f t="shared" si="4"/>
        <v>368.79</v>
      </c>
      <c r="M14" s="37">
        <f t="shared" si="4"/>
        <v>1064.1499999999999</v>
      </c>
      <c r="N14" s="37">
        <f t="shared" si="4"/>
        <v>1432.9399999999998</v>
      </c>
      <c r="O14" s="24"/>
      <c r="P14" s="24"/>
      <c r="Q14" s="24"/>
    </row>
    <row r="15" spans="1:17" ht="13.5" thickTop="1">
      <c r="A15" s="3"/>
      <c r="B15" s="98" t="s">
        <v>25</v>
      </c>
      <c r="C15" s="113">
        <v>1</v>
      </c>
      <c r="D15" s="101"/>
      <c r="E15" s="106"/>
      <c r="F15" s="101"/>
      <c r="G15" s="106">
        <f>+SUM(D15:F15)</f>
        <v>0</v>
      </c>
      <c r="H15" s="102"/>
      <c r="I15" s="101"/>
      <c r="J15" s="101">
        <v>0.1</v>
      </c>
      <c r="K15" s="106">
        <f>+SUM(H15:J15)</f>
        <v>0.1</v>
      </c>
      <c r="L15" s="102">
        <f>+SUM(G15+K15)</f>
        <v>0.1</v>
      </c>
      <c r="M15" s="104"/>
      <c r="N15" s="103">
        <f>+SUM(L15:M15)</f>
        <v>0.1</v>
      </c>
      <c r="O15" s="24"/>
      <c r="P15" s="24"/>
      <c r="Q15" s="24"/>
    </row>
    <row r="16" spans="1:17" ht="13.5" thickBot="1">
      <c r="A16" s="3"/>
      <c r="B16" s="98" t="s">
        <v>29</v>
      </c>
      <c r="C16" s="113">
        <v>33</v>
      </c>
      <c r="D16" s="101">
        <v>25.6</v>
      </c>
      <c r="E16" s="106"/>
      <c r="F16" s="101"/>
      <c r="G16" s="106">
        <f>+SUM(D16:F16)</f>
        <v>25.6</v>
      </c>
      <c r="H16" s="102">
        <v>18.3</v>
      </c>
      <c r="I16" s="107">
        <v>22.4</v>
      </c>
      <c r="J16" s="101">
        <v>17.5</v>
      </c>
      <c r="K16" s="106">
        <f>+SUM(H16:J16)</f>
        <v>58.2</v>
      </c>
      <c r="L16" s="102">
        <f>+SUM(G16+K16)</f>
        <v>83.80000000000001</v>
      </c>
      <c r="M16" s="104">
        <v>124</v>
      </c>
      <c r="N16" s="103">
        <f>+SUM(L16:M16)</f>
        <v>207.8</v>
      </c>
      <c r="O16" s="24"/>
      <c r="P16" s="24"/>
      <c r="Q16" s="24"/>
    </row>
    <row r="17" spans="1:17" ht="14.25" thickBot="1" thickTop="1">
      <c r="A17" s="154"/>
      <c r="B17" s="134"/>
      <c r="C17" s="49">
        <f>SUM(C15:C16)</f>
        <v>34</v>
      </c>
      <c r="D17" s="37">
        <f>SUM(D15:D16)</f>
        <v>25.6</v>
      </c>
      <c r="E17" s="37">
        <f aca="true" t="shared" si="5" ref="E17:N17">SUM(E15:E16)</f>
        <v>0</v>
      </c>
      <c r="F17" s="37">
        <f t="shared" si="5"/>
        <v>0</v>
      </c>
      <c r="G17" s="37">
        <f t="shared" si="5"/>
        <v>25.6</v>
      </c>
      <c r="H17" s="37">
        <f t="shared" si="5"/>
        <v>18.3</v>
      </c>
      <c r="I17" s="37">
        <f t="shared" si="5"/>
        <v>22.4</v>
      </c>
      <c r="J17" s="37">
        <f t="shared" si="5"/>
        <v>17.6</v>
      </c>
      <c r="K17" s="37">
        <f t="shared" si="5"/>
        <v>58.300000000000004</v>
      </c>
      <c r="L17" s="37">
        <f t="shared" si="5"/>
        <v>83.9</v>
      </c>
      <c r="M17" s="37">
        <f t="shared" si="5"/>
        <v>124</v>
      </c>
      <c r="N17" s="37">
        <f t="shared" si="5"/>
        <v>207.9</v>
      </c>
      <c r="O17" s="24"/>
      <c r="P17" s="24"/>
      <c r="Q17" s="24"/>
    </row>
    <row r="18" spans="1:17" ht="13.5" thickTop="1">
      <c r="A18" s="3"/>
      <c r="B18" s="98" t="s">
        <v>32</v>
      </c>
      <c r="C18" s="113">
        <v>23</v>
      </c>
      <c r="D18" s="101">
        <v>4</v>
      </c>
      <c r="E18" s="106"/>
      <c r="F18" s="101"/>
      <c r="G18" s="106">
        <f t="shared" si="2"/>
        <v>4</v>
      </c>
      <c r="H18" s="102">
        <v>3.25</v>
      </c>
      <c r="I18" s="101">
        <v>9.2</v>
      </c>
      <c r="J18" s="101">
        <v>33</v>
      </c>
      <c r="K18" s="106">
        <f t="shared" si="3"/>
        <v>45.45</v>
      </c>
      <c r="L18" s="102">
        <f t="shared" si="0"/>
        <v>49.45</v>
      </c>
      <c r="M18" s="104">
        <v>4.5</v>
      </c>
      <c r="N18" s="103">
        <f t="shared" si="1"/>
        <v>53.95</v>
      </c>
      <c r="O18" s="24"/>
      <c r="P18" s="24"/>
      <c r="Q18" s="24"/>
    </row>
    <row r="19" spans="1:17" ht="12.75">
      <c r="A19" s="3"/>
      <c r="B19" s="98" t="s">
        <v>33</v>
      </c>
      <c r="C19" s="113">
        <v>3</v>
      </c>
      <c r="D19" s="101">
        <v>5</v>
      </c>
      <c r="E19" s="106"/>
      <c r="F19" s="101"/>
      <c r="G19" s="106">
        <f t="shared" si="2"/>
        <v>5</v>
      </c>
      <c r="H19" s="102">
        <v>0.75</v>
      </c>
      <c r="I19" s="101">
        <v>3.25</v>
      </c>
      <c r="J19" s="101">
        <v>7</v>
      </c>
      <c r="K19" s="106">
        <f t="shared" si="3"/>
        <v>11</v>
      </c>
      <c r="L19" s="102">
        <f t="shared" si="0"/>
        <v>16</v>
      </c>
      <c r="M19" s="104"/>
      <c r="N19" s="103">
        <f t="shared" si="1"/>
        <v>16</v>
      </c>
      <c r="O19" s="24"/>
      <c r="P19" s="24"/>
      <c r="Q19" s="24"/>
    </row>
    <row r="20" spans="1:17" ht="12.75">
      <c r="A20" s="3"/>
      <c r="B20" s="98" t="s">
        <v>55</v>
      </c>
      <c r="C20" s="113">
        <v>1</v>
      </c>
      <c r="D20" s="101"/>
      <c r="E20" s="106"/>
      <c r="F20" s="101"/>
      <c r="G20" s="106">
        <f t="shared" si="2"/>
        <v>0</v>
      </c>
      <c r="H20" s="102">
        <v>3</v>
      </c>
      <c r="I20" s="101"/>
      <c r="J20" s="101"/>
      <c r="K20" s="106">
        <f t="shared" si="3"/>
        <v>3</v>
      </c>
      <c r="L20" s="102">
        <f t="shared" si="0"/>
        <v>3</v>
      </c>
      <c r="M20" s="104"/>
      <c r="N20" s="103">
        <f t="shared" si="1"/>
        <v>3</v>
      </c>
      <c r="O20" s="24"/>
      <c r="P20" s="24"/>
      <c r="Q20" s="24"/>
    </row>
    <row r="21" spans="1:17" ht="12.75">
      <c r="A21" s="3"/>
      <c r="B21" s="98" t="s">
        <v>34</v>
      </c>
      <c r="C21" s="113">
        <v>4</v>
      </c>
      <c r="D21" s="101"/>
      <c r="E21" s="106"/>
      <c r="F21" s="101"/>
      <c r="G21" s="106">
        <f t="shared" si="2"/>
        <v>0</v>
      </c>
      <c r="H21" s="102">
        <v>10.5</v>
      </c>
      <c r="I21" s="101">
        <v>1</v>
      </c>
      <c r="J21" s="101">
        <v>5</v>
      </c>
      <c r="K21" s="106">
        <f t="shared" si="3"/>
        <v>16.5</v>
      </c>
      <c r="L21" s="102">
        <f t="shared" si="0"/>
        <v>16.5</v>
      </c>
      <c r="M21" s="104"/>
      <c r="N21" s="103">
        <f t="shared" si="1"/>
        <v>16.5</v>
      </c>
      <c r="O21" s="24"/>
      <c r="P21" s="24"/>
      <c r="Q21" s="24"/>
    </row>
    <row r="22" spans="1:17" ht="12.75">
      <c r="A22" s="3"/>
      <c r="B22" s="98" t="s">
        <v>35</v>
      </c>
      <c r="C22" s="113">
        <v>4</v>
      </c>
      <c r="D22" s="101">
        <v>3</v>
      </c>
      <c r="E22" s="106"/>
      <c r="F22" s="101"/>
      <c r="G22" s="106">
        <f t="shared" si="2"/>
        <v>3</v>
      </c>
      <c r="H22" s="102">
        <v>3</v>
      </c>
      <c r="I22" s="101">
        <v>5.5</v>
      </c>
      <c r="J22" s="101">
        <v>1.25</v>
      </c>
      <c r="K22" s="106">
        <f t="shared" si="3"/>
        <v>9.75</v>
      </c>
      <c r="L22" s="102">
        <f t="shared" si="0"/>
        <v>12.75</v>
      </c>
      <c r="M22" s="104">
        <v>5</v>
      </c>
      <c r="N22" s="103">
        <f t="shared" si="1"/>
        <v>17.75</v>
      </c>
      <c r="O22" s="24"/>
      <c r="P22" s="24"/>
      <c r="Q22" s="24"/>
    </row>
    <row r="23" spans="1:18" ht="12.75">
      <c r="A23" s="16"/>
      <c r="B23" s="98" t="s">
        <v>36</v>
      </c>
      <c r="C23" s="113">
        <v>2</v>
      </c>
      <c r="D23" s="101">
        <v>10</v>
      </c>
      <c r="E23" s="101"/>
      <c r="F23" s="101"/>
      <c r="G23" s="103">
        <f t="shared" si="2"/>
        <v>10</v>
      </c>
      <c r="H23" s="106">
        <v>4.5</v>
      </c>
      <c r="I23" s="101"/>
      <c r="J23" s="101"/>
      <c r="K23" s="106">
        <f t="shared" si="3"/>
        <v>4.5</v>
      </c>
      <c r="L23" s="102">
        <f t="shared" si="0"/>
        <v>14.5</v>
      </c>
      <c r="M23" s="104">
        <v>10</v>
      </c>
      <c r="N23" s="103">
        <f t="shared" si="1"/>
        <v>24.5</v>
      </c>
      <c r="O23" s="23"/>
      <c r="P23" s="23"/>
      <c r="Q23" s="23"/>
      <c r="R23" s="8"/>
    </row>
    <row r="24" spans="1:18" ht="12.75">
      <c r="A24" s="16"/>
      <c r="B24" s="98" t="s">
        <v>37</v>
      </c>
      <c r="C24" s="113">
        <v>19</v>
      </c>
      <c r="D24" s="101"/>
      <c r="E24" s="101"/>
      <c r="F24" s="101"/>
      <c r="G24" s="103">
        <f t="shared" si="2"/>
        <v>0</v>
      </c>
      <c r="H24" s="106">
        <v>60.75</v>
      </c>
      <c r="I24" s="101">
        <v>15.4</v>
      </c>
      <c r="J24" s="101">
        <v>1.35</v>
      </c>
      <c r="K24" s="106">
        <f t="shared" si="3"/>
        <v>77.5</v>
      </c>
      <c r="L24" s="102">
        <f t="shared" si="0"/>
        <v>77.5</v>
      </c>
      <c r="M24" s="104">
        <v>5.5</v>
      </c>
      <c r="N24" s="103">
        <f t="shared" si="1"/>
        <v>83</v>
      </c>
      <c r="O24" s="23"/>
      <c r="P24" s="23"/>
      <c r="Q24" s="23"/>
      <c r="R24" s="8"/>
    </row>
    <row r="25" spans="1:17" ht="12.75">
      <c r="A25" s="3"/>
      <c r="B25" s="98" t="s">
        <v>38</v>
      </c>
      <c r="C25" s="113">
        <v>14</v>
      </c>
      <c r="D25" s="101"/>
      <c r="E25" s="101"/>
      <c r="F25" s="101"/>
      <c r="G25" s="103">
        <f t="shared" si="2"/>
        <v>0</v>
      </c>
      <c r="H25" s="106">
        <v>1</v>
      </c>
      <c r="I25" s="101">
        <v>13.89</v>
      </c>
      <c r="J25" s="101">
        <v>8</v>
      </c>
      <c r="K25" s="106">
        <f t="shared" si="3"/>
        <v>22.89</v>
      </c>
      <c r="L25" s="102">
        <f t="shared" si="0"/>
        <v>22.89</v>
      </c>
      <c r="M25" s="104"/>
      <c r="N25" s="103">
        <f t="shared" si="1"/>
        <v>22.89</v>
      </c>
      <c r="O25" s="23"/>
      <c r="P25" s="24"/>
      <c r="Q25" s="24"/>
    </row>
    <row r="26" spans="1:17" ht="12.75">
      <c r="A26" s="3"/>
      <c r="B26" s="98" t="s">
        <v>39</v>
      </c>
      <c r="C26" s="113">
        <v>1</v>
      </c>
      <c r="D26" s="101"/>
      <c r="E26" s="106"/>
      <c r="F26" s="101"/>
      <c r="G26" s="106">
        <f t="shared" si="2"/>
        <v>0</v>
      </c>
      <c r="H26" s="102"/>
      <c r="I26" s="101"/>
      <c r="J26" s="101">
        <v>2</v>
      </c>
      <c r="K26" s="106">
        <f t="shared" si="3"/>
        <v>2</v>
      </c>
      <c r="L26" s="102">
        <f t="shared" si="0"/>
        <v>2</v>
      </c>
      <c r="M26" s="104">
        <v>0.5</v>
      </c>
      <c r="N26" s="103">
        <f t="shared" si="1"/>
        <v>2.5</v>
      </c>
      <c r="O26" s="24"/>
      <c r="P26" s="24"/>
      <c r="Q26" s="24"/>
    </row>
    <row r="27" spans="1:17" ht="12.75">
      <c r="A27" s="3"/>
      <c r="B27" s="98" t="s">
        <v>40</v>
      </c>
      <c r="C27" s="113">
        <v>2</v>
      </c>
      <c r="D27" s="101"/>
      <c r="E27" s="106"/>
      <c r="F27" s="101"/>
      <c r="G27" s="106">
        <f aca="true" t="shared" si="6" ref="G27:G37">+SUM(D27:F27)</f>
        <v>0</v>
      </c>
      <c r="H27" s="102"/>
      <c r="I27" s="101">
        <v>3.5</v>
      </c>
      <c r="J27" s="101">
        <v>2</v>
      </c>
      <c r="K27" s="106">
        <f>+SUM(H27:J27)</f>
        <v>5.5</v>
      </c>
      <c r="L27" s="102">
        <f t="shared" si="0"/>
        <v>5.5</v>
      </c>
      <c r="M27" s="104"/>
      <c r="N27" s="103">
        <f t="shared" si="1"/>
        <v>5.5</v>
      </c>
      <c r="O27" s="24"/>
      <c r="P27" s="24"/>
      <c r="Q27" s="24"/>
    </row>
    <row r="28" spans="1:17" ht="12.75">
      <c r="A28" s="3"/>
      <c r="B28" s="99" t="s">
        <v>42</v>
      </c>
      <c r="C28" s="113">
        <v>2</v>
      </c>
      <c r="D28" s="101"/>
      <c r="E28" s="106"/>
      <c r="F28" s="101"/>
      <c r="G28" s="106">
        <f t="shared" si="6"/>
        <v>0</v>
      </c>
      <c r="H28" s="102">
        <v>3.3</v>
      </c>
      <c r="I28" s="101">
        <v>4</v>
      </c>
      <c r="J28" s="101">
        <v>0.8</v>
      </c>
      <c r="K28" s="106">
        <f>+SUM(H28:J28)</f>
        <v>8.1</v>
      </c>
      <c r="L28" s="102">
        <f t="shared" si="0"/>
        <v>8.1</v>
      </c>
      <c r="M28" s="104"/>
      <c r="N28" s="103">
        <f t="shared" si="1"/>
        <v>8.1</v>
      </c>
      <c r="O28" s="24"/>
      <c r="P28" s="24"/>
      <c r="Q28" s="24"/>
    </row>
    <row r="29" spans="1:17" ht="12.75">
      <c r="A29" s="3"/>
      <c r="B29" s="98" t="s">
        <v>57</v>
      </c>
      <c r="C29" s="113">
        <v>1</v>
      </c>
      <c r="D29" s="101"/>
      <c r="E29" s="106"/>
      <c r="F29" s="101"/>
      <c r="G29" s="106">
        <f t="shared" si="6"/>
        <v>0</v>
      </c>
      <c r="H29" s="102">
        <v>2</v>
      </c>
      <c r="I29" s="101">
        <v>4</v>
      </c>
      <c r="J29" s="101">
        <v>1</v>
      </c>
      <c r="K29" s="106">
        <f>+SUM(H29:J29)</f>
        <v>7</v>
      </c>
      <c r="L29" s="102">
        <f t="shared" si="0"/>
        <v>7</v>
      </c>
      <c r="M29" s="104"/>
      <c r="N29" s="103">
        <f t="shared" si="1"/>
        <v>7</v>
      </c>
      <c r="O29" s="24"/>
      <c r="P29" s="24"/>
      <c r="Q29" s="24"/>
    </row>
    <row r="30" spans="1:17" ht="12.75">
      <c r="A30" s="3"/>
      <c r="B30" s="98" t="s">
        <v>44</v>
      </c>
      <c r="C30" s="113">
        <v>8</v>
      </c>
      <c r="D30" s="101"/>
      <c r="E30" s="106"/>
      <c r="F30" s="101"/>
      <c r="G30" s="106">
        <f t="shared" si="6"/>
        <v>0</v>
      </c>
      <c r="H30" s="102">
        <v>19.4</v>
      </c>
      <c r="I30" s="101">
        <v>31.65</v>
      </c>
      <c r="J30" s="101">
        <v>8</v>
      </c>
      <c r="K30" s="106">
        <f>+SUM(H30:J30)</f>
        <v>59.05</v>
      </c>
      <c r="L30" s="102">
        <f t="shared" si="0"/>
        <v>59.05</v>
      </c>
      <c r="M30" s="104"/>
      <c r="N30" s="103">
        <f t="shared" si="1"/>
        <v>59.05</v>
      </c>
      <c r="O30" s="24"/>
      <c r="P30" s="24"/>
      <c r="Q30" s="24"/>
    </row>
    <row r="31" spans="1:17" ht="12.75">
      <c r="A31" s="3"/>
      <c r="B31" s="98" t="s">
        <v>45</v>
      </c>
      <c r="C31" s="113">
        <v>9</v>
      </c>
      <c r="D31" s="101"/>
      <c r="E31" s="106"/>
      <c r="F31" s="101"/>
      <c r="G31" s="106">
        <f t="shared" si="6"/>
        <v>0</v>
      </c>
      <c r="H31" s="102">
        <v>4.7</v>
      </c>
      <c r="I31" s="101">
        <v>6.7</v>
      </c>
      <c r="J31" s="101">
        <v>1.05</v>
      </c>
      <c r="K31" s="106">
        <f>+SUM(H31:J31)</f>
        <v>12.450000000000001</v>
      </c>
      <c r="L31" s="102">
        <f t="shared" si="0"/>
        <v>12.450000000000001</v>
      </c>
      <c r="M31" s="104">
        <v>3.25</v>
      </c>
      <c r="N31" s="103">
        <f t="shared" si="1"/>
        <v>15.700000000000001</v>
      </c>
      <c r="O31" s="24"/>
      <c r="P31" s="24"/>
      <c r="Q31" s="24"/>
    </row>
    <row r="32" spans="1:17" ht="12.75">
      <c r="A32" s="3"/>
      <c r="B32" s="98" t="s">
        <v>46</v>
      </c>
      <c r="C32" s="113">
        <v>4</v>
      </c>
      <c r="D32" s="101"/>
      <c r="E32" s="106"/>
      <c r="F32" s="101"/>
      <c r="G32" s="106">
        <f t="shared" si="6"/>
        <v>0</v>
      </c>
      <c r="H32" s="102">
        <v>3.25</v>
      </c>
      <c r="I32" s="101">
        <v>2.25</v>
      </c>
      <c r="J32" s="101"/>
      <c r="K32" s="106">
        <f aca="true" t="shared" si="7" ref="K32:K37">+SUM(H32:J32)</f>
        <v>5.5</v>
      </c>
      <c r="L32" s="102">
        <f t="shared" si="0"/>
        <v>5.5</v>
      </c>
      <c r="M32" s="104">
        <v>3.5</v>
      </c>
      <c r="N32" s="103">
        <f t="shared" si="1"/>
        <v>9</v>
      </c>
      <c r="O32" s="24"/>
      <c r="P32" s="24"/>
      <c r="Q32" s="24"/>
    </row>
    <row r="33" spans="1:17" ht="12.75">
      <c r="A33" s="3"/>
      <c r="B33" s="98" t="s">
        <v>47</v>
      </c>
      <c r="C33" s="113">
        <v>3</v>
      </c>
      <c r="D33" s="101"/>
      <c r="E33" s="106"/>
      <c r="F33" s="101"/>
      <c r="G33" s="106">
        <f t="shared" si="6"/>
        <v>0</v>
      </c>
      <c r="H33" s="102">
        <v>2.7</v>
      </c>
      <c r="I33" s="101">
        <v>1.5</v>
      </c>
      <c r="J33" s="101"/>
      <c r="K33" s="106">
        <f t="shared" si="7"/>
        <v>4.2</v>
      </c>
      <c r="L33" s="102">
        <f t="shared" si="0"/>
        <v>4.2</v>
      </c>
      <c r="M33" s="104">
        <v>2</v>
      </c>
      <c r="N33" s="103">
        <f t="shared" si="1"/>
        <v>6.2</v>
      </c>
      <c r="O33" s="24"/>
      <c r="P33" s="24"/>
      <c r="Q33" s="24"/>
    </row>
    <row r="34" spans="1:17" ht="12.75">
      <c r="A34" s="3"/>
      <c r="B34" s="98" t="s">
        <v>49</v>
      </c>
      <c r="C34" s="113">
        <v>4</v>
      </c>
      <c r="D34" s="101"/>
      <c r="E34" s="106"/>
      <c r="F34" s="101"/>
      <c r="G34" s="106">
        <f t="shared" si="6"/>
        <v>0</v>
      </c>
      <c r="H34" s="102">
        <v>2.5</v>
      </c>
      <c r="I34" s="101">
        <v>1.05</v>
      </c>
      <c r="J34" s="101">
        <v>0.1</v>
      </c>
      <c r="K34" s="106">
        <f t="shared" si="7"/>
        <v>3.65</v>
      </c>
      <c r="L34" s="102">
        <f t="shared" si="0"/>
        <v>3.65</v>
      </c>
      <c r="M34" s="104">
        <v>0.2</v>
      </c>
      <c r="N34" s="103">
        <f t="shared" si="1"/>
        <v>3.85</v>
      </c>
      <c r="O34" s="24"/>
      <c r="P34" s="24"/>
      <c r="Q34" s="24"/>
    </row>
    <row r="35" spans="1:17" ht="12.75">
      <c r="A35" s="3"/>
      <c r="B35" s="98" t="s">
        <v>50</v>
      </c>
      <c r="C35" s="113">
        <v>3</v>
      </c>
      <c r="D35" s="101"/>
      <c r="E35" s="106"/>
      <c r="F35" s="101"/>
      <c r="G35" s="106">
        <f t="shared" si="6"/>
        <v>0</v>
      </c>
      <c r="H35" s="102">
        <v>1</v>
      </c>
      <c r="I35" s="101">
        <v>1</v>
      </c>
      <c r="J35" s="101">
        <v>0.1</v>
      </c>
      <c r="K35" s="106">
        <f t="shared" si="7"/>
        <v>2.1</v>
      </c>
      <c r="L35" s="102">
        <f t="shared" si="0"/>
        <v>2.1</v>
      </c>
      <c r="M35" s="104"/>
      <c r="N35" s="103">
        <f t="shared" si="1"/>
        <v>2.1</v>
      </c>
      <c r="O35" s="24"/>
      <c r="P35" s="24"/>
      <c r="Q35" s="24"/>
    </row>
    <row r="36" spans="1:17" ht="12.75">
      <c r="A36" s="3"/>
      <c r="B36" s="98" t="s">
        <v>51</v>
      </c>
      <c r="C36" s="113">
        <v>2</v>
      </c>
      <c r="D36" s="101"/>
      <c r="E36" s="106"/>
      <c r="F36" s="101"/>
      <c r="G36" s="106">
        <f t="shared" si="6"/>
        <v>0</v>
      </c>
      <c r="H36" s="102">
        <v>0.5</v>
      </c>
      <c r="I36" s="101">
        <v>1</v>
      </c>
      <c r="J36" s="101"/>
      <c r="K36" s="106">
        <f t="shared" si="7"/>
        <v>1.5</v>
      </c>
      <c r="L36" s="102">
        <f t="shared" si="0"/>
        <v>1.5</v>
      </c>
      <c r="M36" s="104"/>
      <c r="N36" s="103">
        <f t="shared" si="1"/>
        <v>1.5</v>
      </c>
      <c r="O36" s="24"/>
      <c r="P36" s="24"/>
      <c r="Q36" s="24"/>
    </row>
    <row r="37" spans="1:17" ht="13.5" thickBot="1">
      <c r="A37" s="3"/>
      <c r="B37" s="7" t="s">
        <v>53</v>
      </c>
      <c r="C37" s="39">
        <v>1</v>
      </c>
      <c r="D37" s="69"/>
      <c r="E37" s="23"/>
      <c r="F37" s="69"/>
      <c r="G37" s="23">
        <f t="shared" si="6"/>
        <v>0</v>
      </c>
      <c r="H37" s="71">
        <v>1</v>
      </c>
      <c r="I37" s="69">
        <v>7</v>
      </c>
      <c r="J37" s="69"/>
      <c r="K37" s="23">
        <f t="shared" si="7"/>
        <v>8</v>
      </c>
      <c r="L37" s="71">
        <f t="shared" si="0"/>
        <v>8</v>
      </c>
      <c r="M37" s="74"/>
      <c r="N37" s="27">
        <f t="shared" si="1"/>
        <v>8</v>
      </c>
      <c r="O37" s="24"/>
      <c r="P37" s="24"/>
      <c r="Q37" s="24"/>
    </row>
    <row r="38" spans="1:17" ht="14.25" thickBot="1" thickTop="1">
      <c r="A38" s="12"/>
      <c r="B38" s="13" t="s">
        <v>6</v>
      </c>
      <c r="C38" s="26">
        <f aca="true" t="shared" si="8" ref="C38:N38">+SUM(C7:C37)</f>
        <v>394</v>
      </c>
      <c r="D38" s="35">
        <f t="shared" si="8"/>
        <v>184.54</v>
      </c>
      <c r="E38" s="35">
        <f t="shared" si="8"/>
        <v>4.2</v>
      </c>
      <c r="F38" s="35">
        <f t="shared" si="8"/>
        <v>0</v>
      </c>
      <c r="G38" s="34">
        <f t="shared" si="8"/>
        <v>188.73999999999998</v>
      </c>
      <c r="H38" s="36">
        <f t="shared" si="8"/>
        <v>421.9</v>
      </c>
      <c r="I38" s="35">
        <f t="shared" si="8"/>
        <v>414.82999999999987</v>
      </c>
      <c r="J38" s="35">
        <f t="shared" si="8"/>
        <v>211.54999999999998</v>
      </c>
      <c r="K38" s="34">
        <f t="shared" si="8"/>
        <v>1048.28</v>
      </c>
      <c r="L38" s="36">
        <f t="shared" si="8"/>
        <v>1237.02</v>
      </c>
      <c r="M38" s="75">
        <f t="shared" si="8"/>
        <v>2410.7499999999995</v>
      </c>
      <c r="N38" s="28">
        <f t="shared" si="8"/>
        <v>3647.769999999999</v>
      </c>
      <c r="O38" s="25"/>
      <c r="P38" s="24"/>
      <c r="Q38" s="24"/>
    </row>
    <row r="39" ht="13.5" thickTop="1">
      <c r="H39" s="23"/>
    </row>
    <row r="40" ht="12.75">
      <c r="H40" s="23"/>
    </row>
    <row r="41" ht="12.75">
      <c r="H41" s="23"/>
    </row>
    <row r="42" ht="12.75">
      <c r="H42" s="23"/>
    </row>
    <row r="43" ht="12.75">
      <c r="H43" s="23"/>
    </row>
    <row r="44" ht="12.75">
      <c r="H44" s="23"/>
    </row>
    <row r="45" ht="12.75">
      <c r="H45" s="23"/>
    </row>
    <row r="46" ht="12.75">
      <c r="H46" s="23"/>
    </row>
    <row r="47" ht="12.75">
      <c r="H47" s="23"/>
    </row>
    <row r="48" ht="12.75">
      <c r="H48" s="23"/>
    </row>
    <row r="49" ht="12.75">
      <c r="H49" s="23"/>
    </row>
    <row r="50" ht="12.75">
      <c r="H50" s="23"/>
    </row>
    <row r="51" ht="12.75">
      <c r="H51" s="23"/>
    </row>
    <row r="52" ht="12.75">
      <c r="H52" s="23"/>
    </row>
    <row r="53" ht="12.75">
      <c r="H53" s="23"/>
    </row>
    <row r="54" ht="12.75">
      <c r="H54" s="23"/>
    </row>
    <row r="55" ht="12.75">
      <c r="H55" s="23"/>
    </row>
    <row r="56" ht="12.75">
      <c r="H56" s="23"/>
    </row>
    <row r="57" ht="12.75">
      <c r="H57" s="23"/>
    </row>
    <row r="58" ht="12.75">
      <c r="H58" s="23"/>
    </row>
    <row r="59" ht="12.75">
      <c r="H59" s="23"/>
    </row>
    <row r="60" ht="12.75">
      <c r="H60" s="23"/>
    </row>
    <row r="61" ht="12.75">
      <c r="H61" s="23"/>
    </row>
    <row r="62" ht="12.75">
      <c r="H62" s="23"/>
    </row>
    <row r="63" ht="12.75">
      <c r="H63" s="23"/>
    </row>
    <row r="64" ht="12.75">
      <c r="H64" s="23"/>
    </row>
    <row r="65" ht="12.75">
      <c r="H65" s="23"/>
    </row>
    <row r="66" ht="12.75">
      <c r="H66" s="23"/>
    </row>
    <row r="67" ht="12.75">
      <c r="H67" s="23"/>
    </row>
    <row r="68" ht="12.75">
      <c r="H68" s="23"/>
    </row>
    <row r="69" ht="12.75">
      <c r="H69" s="23"/>
    </row>
    <row r="70" ht="12.75">
      <c r="H70" s="23"/>
    </row>
    <row r="71" ht="12.75">
      <c r="H71" s="23"/>
    </row>
    <row r="72" ht="12.75">
      <c r="H72" s="23"/>
    </row>
    <row r="73" ht="12.75">
      <c r="H73" s="23"/>
    </row>
    <row r="74" ht="12.75">
      <c r="H74" s="23"/>
    </row>
    <row r="75" ht="12.75">
      <c r="H75" s="23"/>
    </row>
    <row r="76" ht="12.75">
      <c r="H76" s="23"/>
    </row>
    <row r="77" ht="12.75">
      <c r="H77" s="23"/>
    </row>
    <row r="78" ht="12.75">
      <c r="H78" s="23"/>
    </row>
    <row r="79" ht="12.75">
      <c r="H79" s="23"/>
    </row>
    <row r="80" ht="12.75">
      <c r="H80" s="23"/>
    </row>
    <row r="81" ht="12.75">
      <c r="H81" s="23"/>
    </row>
    <row r="82" ht="12.75">
      <c r="H82" s="23"/>
    </row>
    <row r="83" ht="12.75">
      <c r="H83" s="23"/>
    </row>
    <row r="84" ht="12.75">
      <c r="H84" s="23"/>
    </row>
    <row r="85" ht="12.75">
      <c r="H85" s="23"/>
    </row>
    <row r="86" ht="12.75">
      <c r="H86" s="23"/>
    </row>
    <row r="87" ht="12.75">
      <c r="H87" s="23"/>
    </row>
    <row r="88" ht="12.75">
      <c r="H88" s="23"/>
    </row>
    <row r="89" ht="12.75">
      <c r="H89" s="23"/>
    </row>
    <row r="90" ht="12.75">
      <c r="H90" s="23"/>
    </row>
    <row r="91" ht="12.75">
      <c r="H91" s="23"/>
    </row>
    <row r="92" ht="12.75">
      <c r="H92" s="23"/>
    </row>
    <row r="93" ht="12.75">
      <c r="H93" s="23"/>
    </row>
    <row r="94" ht="12.75">
      <c r="H94" s="23"/>
    </row>
    <row r="95" ht="12.75">
      <c r="H95" s="23"/>
    </row>
    <row r="96" ht="12.75">
      <c r="H96" s="23"/>
    </row>
    <row r="97" ht="12.75">
      <c r="H97" s="23"/>
    </row>
    <row r="98" ht="12.75">
      <c r="H98" s="23"/>
    </row>
    <row r="99" ht="12.75">
      <c r="H99" s="23"/>
    </row>
    <row r="100" ht="12.75">
      <c r="H100" s="23"/>
    </row>
    <row r="101" ht="12.75">
      <c r="H101" s="23"/>
    </row>
    <row r="102" ht="12.75">
      <c r="H102" s="23"/>
    </row>
    <row r="103" ht="12.75">
      <c r="H103" s="23"/>
    </row>
    <row r="104" ht="12.75">
      <c r="H104" s="23"/>
    </row>
    <row r="105" ht="12.75">
      <c r="H105" s="23"/>
    </row>
    <row r="106" ht="12.75">
      <c r="H106" s="23"/>
    </row>
    <row r="107" ht="12.75">
      <c r="H107" s="23"/>
    </row>
    <row r="108" ht="12.75">
      <c r="H108" s="23"/>
    </row>
    <row r="109" ht="12.75">
      <c r="H109" s="23"/>
    </row>
    <row r="110" ht="12.75">
      <c r="H110" s="23"/>
    </row>
    <row r="111" ht="12.75">
      <c r="H111" s="23"/>
    </row>
    <row r="112" ht="12.75">
      <c r="H112" s="23"/>
    </row>
    <row r="113" ht="12.75">
      <c r="H113" s="23"/>
    </row>
    <row r="114" ht="12.75">
      <c r="H114" s="23"/>
    </row>
    <row r="115" ht="12.75">
      <c r="H115" s="23"/>
    </row>
    <row r="116" ht="12.75">
      <c r="H116" s="23"/>
    </row>
    <row r="117" ht="12.75">
      <c r="H117" s="23"/>
    </row>
    <row r="118" ht="12.75">
      <c r="H118" s="23"/>
    </row>
    <row r="119" ht="12.75">
      <c r="H119" s="23"/>
    </row>
    <row r="120" ht="12.75">
      <c r="H120" s="23"/>
    </row>
    <row r="121" ht="12.75">
      <c r="H121" s="23"/>
    </row>
    <row r="122" ht="12.75">
      <c r="H122" s="23"/>
    </row>
    <row r="123" ht="12.75">
      <c r="H123" s="23"/>
    </row>
    <row r="124" ht="12.75">
      <c r="H124" s="23"/>
    </row>
    <row r="125" ht="12.75">
      <c r="H125" s="23"/>
    </row>
    <row r="126" ht="12.75">
      <c r="H126" s="23"/>
    </row>
    <row r="127" ht="12.75">
      <c r="H127" s="23"/>
    </row>
    <row r="128" ht="12.75">
      <c r="H128" s="23"/>
    </row>
    <row r="129" ht="12.75">
      <c r="H129" s="23"/>
    </row>
    <row r="130" ht="12.75">
      <c r="H130" s="23"/>
    </row>
    <row r="131" ht="12.75">
      <c r="H131" s="23"/>
    </row>
    <row r="132" ht="12.75">
      <c r="H132" s="23"/>
    </row>
    <row r="133" ht="12.75">
      <c r="H133" s="23"/>
    </row>
    <row r="134" ht="12.75">
      <c r="H134" s="23"/>
    </row>
    <row r="135" ht="12.75">
      <c r="H135" s="23"/>
    </row>
    <row r="136" ht="12.75">
      <c r="H136" s="23"/>
    </row>
    <row r="137" ht="12.75">
      <c r="H137" s="23"/>
    </row>
    <row r="138" ht="12.75">
      <c r="H138" s="23"/>
    </row>
    <row r="139" ht="12.75">
      <c r="H139" s="23"/>
    </row>
    <row r="140" ht="12.75">
      <c r="H140" s="23"/>
    </row>
    <row r="141" ht="12.75">
      <c r="H141" s="23"/>
    </row>
    <row r="142" ht="12.75">
      <c r="H142" s="23"/>
    </row>
    <row r="143" ht="12.75">
      <c r="H143" s="23"/>
    </row>
    <row r="144" ht="12.75">
      <c r="H144" s="23"/>
    </row>
    <row r="145" ht="12.75">
      <c r="H145" s="23"/>
    </row>
    <row r="146" ht="12.75">
      <c r="H146" s="23"/>
    </row>
    <row r="147" ht="12.75">
      <c r="H147" s="23"/>
    </row>
    <row r="148" ht="12.75">
      <c r="H148" s="23"/>
    </row>
    <row r="149" ht="12.75">
      <c r="H149" s="23"/>
    </row>
    <row r="150" ht="12.75">
      <c r="H150" s="23"/>
    </row>
    <row r="151" ht="12.75">
      <c r="H151" s="23"/>
    </row>
    <row r="152" ht="12.75">
      <c r="H152" s="23"/>
    </row>
    <row r="153" ht="12.75">
      <c r="H153" s="23"/>
    </row>
    <row r="154" ht="12.75">
      <c r="H154" s="23"/>
    </row>
    <row r="155" ht="12.75">
      <c r="H155" s="23"/>
    </row>
    <row r="156" ht="12.75">
      <c r="H156" s="23"/>
    </row>
    <row r="157" ht="12.75">
      <c r="H157" s="23"/>
    </row>
    <row r="158" ht="12.75">
      <c r="H158" s="23"/>
    </row>
    <row r="159" ht="12.75">
      <c r="H159" s="23"/>
    </row>
    <row r="160" ht="12.75">
      <c r="H160" s="23"/>
    </row>
    <row r="161" ht="12.75">
      <c r="H161" s="23"/>
    </row>
    <row r="162" ht="12.75">
      <c r="H162" s="23"/>
    </row>
    <row r="163" ht="12.75">
      <c r="H163" s="23"/>
    </row>
    <row r="164" ht="12.75">
      <c r="H164" s="23"/>
    </row>
    <row r="165" ht="12.75">
      <c r="H165" s="23"/>
    </row>
    <row r="166" ht="12.75">
      <c r="H166" s="23"/>
    </row>
    <row r="167" ht="12.75">
      <c r="H167" s="23"/>
    </row>
    <row r="168" ht="12.75">
      <c r="H168" s="23"/>
    </row>
    <row r="169" ht="12.75">
      <c r="H169" s="23"/>
    </row>
    <row r="170" ht="12.75">
      <c r="H170" s="23"/>
    </row>
    <row r="171" ht="12.75">
      <c r="H171" s="23"/>
    </row>
    <row r="172" ht="12.75">
      <c r="H172" s="23"/>
    </row>
    <row r="173" ht="12.75">
      <c r="H173" s="23"/>
    </row>
    <row r="174" ht="12.75">
      <c r="H174" s="23"/>
    </row>
    <row r="175" ht="12.75">
      <c r="H175" s="23"/>
    </row>
    <row r="176" ht="12.75">
      <c r="H176" s="23"/>
    </row>
    <row r="177" ht="12.75">
      <c r="H177" s="23"/>
    </row>
    <row r="178" ht="12.75">
      <c r="H178" s="23"/>
    </row>
    <row r="179" ht="12.75">
      <c r="H179" s="23"/>
    </row>
    <row r="180" ht="12.75">
      <c r="H180" s="23"/>
    </row>
    <row r="181" ht="12.75">
      <c r="H181" s="23"/>
    </row>
    <row r="182" ht="12.75">
      <c r="H182" s="23"/>
    </row>
    <row r="183" ht="12.75">
      <c r="H183" s="23"/>
    </row>
    <row r="184" ht="12.75">
      <c r="H184" s="23"/>
    </row>
    <row r="185" ht="12.75">
      <c r="H185" s="23"/>
    </row>
    <row r="186" ht="12.75">
      <c r="H186" s="23"/>
    </row>
    <row r="187" ht="12.75">
      <c r="H187" s="23"/>
    </row>
    <row r="188" ht="12.75">
      <c r="H188" s="23"/>
    </row>
    <row r="189" ht="12.75">
      <c r="H189" s="23"/>
    </row>
    <row r="190" ht="12.75">
      <c r="H190" s="23"/>
    </row>
    <row r="191" ht="12.75">
      <c r="H191" s="23"/>
    </row>
    <row r="192" ht="12.75">
      <c r="H192" s="23"/>
    </row>
    <row r="193" ht="12.75">
      <c r="H193" s="23"/>
    </row>
    <row r="194" ht="12.75">
      <c r="H194" s="23"/>
    </row>
    <row r="195" ht="12.75">
      <c r="H195" s="23"/>
    </row>
    <row r="196" ht="12.75">
      <c r="H196" s="23"/>
    </row>
    <row r="197" ht="12.75">
      <c r="H197" s="23"/>
    </row>
    <row r="198" ht="12.75">
      <c r="H198" s="23"/>
    </row>
    <row r="199" ht="12.75">
      <c r="H199" s="23"/>
    </row>
    <row r="200" ht="12.75">
      <c r="H200" s="23"/>
    </row>
    <row r="201" ht="12.75">
      <c r="H201" s="23"/>
    </row>
    <row r="202" ht="12.75">
      <c r="H202" s="23"/>
    </row>
    <row r="203" ht="12.75">
      <c r="H203" s="23"/>
    </row>
    <row r="204" ht="12.75">
      <c r="H204" s="23"/>
    </row>
    <row r="205" ht="12.75">
      <c r="H205" s="23"/>
    </row>
    <row r="206" ht="12.75">
      <c r="H206" s="23"/>
    </row>
    <row r="207" ht="12.75">
      <c r="H207" s="23"/>
    </row>
    <row r="208" ht="12.75">
      <c r="H208" s="23"/>
    </row>
    <row r="209" ht="12.75">
      <c r="H209" s="23"/>
    </row>
    <row r="210" ht="12.75">
      <c r="H210" s="23"/>
    </row>
    <row r="211" ht="12.75">
      <c r="H211" s="23"/>
    </row>
    <row r="212" ht="12.75">
      <c r="H212" s="23"/>
    </row>
    <row r="213" ht="12.75">
      <c r="H213" s="23"/>
    </row>
    <row r="214" ht="12.75">
      <c r="H214" s="23"/>
    </row>
    <row r="215" ht="12.75">
      <c r="H215" s="23"/>
    </row>
    <row r="216" ht="12.75">
      <c r="H216" s="23"/>
    </row>
    <row r="217" ht="12.75">
      <c r="H217" s="23"/>
    </row>
    <row r="218" ht="12.75">
      <c r="H218" s="23"/>
    </row>
    <row r="219" ht="12.75">
      <c r="H219" s="23"/>
    </row>
    <row r="220" ht="12.75">
      <c r="H220" s="23"/>
    </row>
    <row r="221" ht="12.75">
      <c r="H221" s="23"/>
    </row>
    <row r="222" ht="12.75">
      <c r="H222" s="23"/>
    </row>
    <row r="223" ht="12.75">
      <c r="H223" s="23"/>
    </row>
    <row r="224" ht="12.75">
      <c r="H224" s="23"/>
    </row>
    <row r="225" ht="12.75">
      <c r="H225" s="23"/>
    </row>
    <row r="226" ht="12.75">
      <c r="H226" s="23"/>
    </row>
    <row r="227" ht="12.75">
      <c r="H227" s="23"/>
    </row>
    <row r="228" ht="12.75">
      <c r="H228" s="23"/>
    </row>
    <row r="229" ht="12.75">
      <c r="H229" s="23"/>
    </row>
    <row r="230" ht="12.75">
      <c r="H230" s="23"/>
    </row>
    <row r="231" ht="12.75">
      <c r="H231" s="23"/>
    </row>
    <row r="232" ht="12.75">
      <c r="H232" s="23"/>
    </row>
    <row r="233" ht="12.75">
      <c r="H233" s="23"/>
    </row>
    <row r="234" ht="12.75">
      <c r="H234" s="23"/>
    </row>
    <row r="235" ht="12.75">
      <c r="H235" s="23"/>
    </row>
    <row r="236" ht="12.75">
      <c r="H236" s="23"/>
    </row>
    <row r="237" ht="12.75">
      <c r="H237" s="23"/>
    </row>
    <row r="238" ht="12.75">
      <c r="H238" s="23"/>
    </row>
    <row r="239" ht="12.75">
      <c r="H239" s="23"/>
    </row>
    <row r="240" ht="12.75">
      <c r="H240" s="23"/>
    </row>
    <row r="241" ht="12.75">
      <c r="H241" s="23"/>
    </row>
    <row r="242" ht="12.75">
      <c r="H242" s="23"/>
    </row>
    <row r="243" ht="12.75">
      <c r="H243" s="23"/>
    </row>
    <row r="244" ht="12.75">
      <c r="H244" s="23"/>
    </row>
    <row r="245" ht="12.75">
      <c r="H245" s="23"/>
    </row>
    <row r="246" ht="12.75">
      <c r="H246" s="23"/>
    </row>
    <row r="247" ht="12.75">
      <c r="H247" s="23"/>
    </row>
    <row r="248" ht="12.75">
      <c r="H248" s="23"/>
    </row>
    <row r="249" ht="12.75">
      <c r="H249" s="23"/>
    </row>
    <row r="250" ht="12.75">
      <c r="H250" s="23"/>
    </row>
    <row r="251" ht="12.75">
      <c r="H251" s="23"/>
    </row>
    <row r="252" ht="12.75">
      <c r="H252" s="23"/>
    </row>
    <row r="253" ht="12.75">
      <c r="H253" s="23"/>
    </row>
    <row r="254" ht="12.75">
      <c r="H254" s="23"/>
    </row>
    <row r="255" ht="12.75">
      <c r="H255" s="23"/>
    </row>
    <row r="256" ht="12.75">
      <c r="H256" s="23"/>
    </row>
    <row r="257" ht="12.75">
      <c r="H257" s="23"/>
    </row>
    <row r="258" ht="12.75">
      <c r="H258" s="23"/>
    </row>
    <row r="259" ht="12.75">
      <c r="H259" s="23"/>
    </row>
    <row r="260" ht="12.75">
      <c r="H260" s="23"/>
    </row>
    <row r="261" ht="12.75">
      <c r="H261" s="23"/>
    </row>
    <row r="262" ht="12.75">
      <c r="H262" s="23"/>
    </row>
    <row r="263" ht="12.75">
      <c r="H263" s="23"/>
    </row>
    <row r="264" ht="12.75">
      <c r="H264" s="23"/>
    </row>
    <row r="265" ht="12.75">
      <c r="H265" s="23"/>
    </row>
    <row r="266" ht="12.75">
      <c r="H266" s="23"/>
    </row>
    <row r="267" ht="12.75">
      <c r="H267" s="23"/>
    </row>
    <row r="268" ht="12.75">
      <c r="H268" s="23"/>
    </row>
    <row r="269" ht="12.75">
      <c r="H269" s="23"/>
    </row>
    <row r="270" ht="12.75">
      <c r="H270" s="23"/>
    </row>
    <row r="271" ht="12.75">
      <c r="H271" s="23"/>
    </row>
    <row r="272" ht="12.75">
      <c r="H272" s="23"/>
    </row>
    <row r="273" ht="12.75">
      <c r="H273" s="23"/>
    </row>
    <row r="274" ht="12.75">
      <c r="H274" s="23"/>
    </row>
    <row r="275" ht="12.75">
      <c r="H275" s="23"/>
    </row>
    <row r="276" ht="12.75">
      <c r="H276" s="23"/>
    </row>
    <row r="277" ht="12.75">
      <c r="H277" s="23"/>
    </row>
    <row r="278" ht="12.75">
      <c r="H278" s="23"/>
    </row>
    <row r="279" ht="12.75">
      <c r="H279" s="23"/>
    </row>
    <row r="280" ht="12.75">
      <c r="H280" s="23"/>
    </row>
    <row r="281" ht="12.75">
      <c r="H281" s="23"/>
    </row>
    <row r="282" ht="12.75">
      <c r="H282" s="23"/>
    </row>
    <row r="283" ht="12.75">
      <c r="H283" s="23"/>
    </row>
    <row r="284" ht="12.75">
      <c r="H284" s="23"/>
    </row>
    <row r="285" ht="12.75">
      <c r="H285" s="23"/>
    </row>
    <row r="286" ht="12.75">
      <c r="H286" s="23"/>
    </row>
    <row r="287" ht="12.75">
      <c r="H287" s="23"/>
    </row>
    <row r="288" ht="12.75">
      <c r="H288" s="23"/>
    </row>
    <row r="289" ht="12.75">
      <c r="H289" s="23"/>
    </row>
    <row r="290" ht="12.75">
      <c r="H290" s="23"/>
    </row>
    <row r="291" ht="12.75">
      <c r="H291" s="23"/>
    </row>
    <row r="292" ht="12.75">
      <c r="H292" s="23"/>
    </row>
    <row r="293" ht="12.75">
      <c r="H293" s="23"/>
    </row>
    <row r="294" ht="12.75">
      <c r="H294" s="23"/>
    </row>
    <row r="295" ht="12.75">
      <c r="H295" s="23"/>
    </row>
    <row r="296" ht="12.75">
      <c r="H296" s="23"/>
    </row>
    <row r="297" ht="12.75">
      <c r="H297" s="23"/>
    </row>
    <row r="298" ht="12.75">
      <c r="H298" s="23"/>
    </row>
    <row r="299" ht="12.75">
      <c r="H299" s="23"/>
    </row>
    <row r="300" ht="12.75">
      <c r="H300" s="23"/>
    </row>
    <row r="301" ht="12.75">
      <c r="H301" s="23"/>
    </row>
    <row r="302" ht="12.75">
      <c r="H302" s="23"/>
    </row>
    <row r="303" ht="12.75">
      <c r="H303" s="23"/>
    </row>
    <row r="304" ht="12.75">
      <c r="H304" s="23"/>
    </row>
    <row r="305" ht="12.75">
      <c r="H305" s="23"/>
    </row>
    <row r="306" ht="12.75">
      <c r="H306" s="23"/>
    </row>
    <row r="307" ht="12.75">
      <c r="H307" s="23"/>
    </row>
    <row r="308" ht="12.75">
      <c r="H308" s="23"/>
    </row>
    <row r="309" ht="12.75">
      <c r="H309" s="23"/>
    </row>
    <row r="310" ht="12.75">
      <c r="H310" s="23"/>
    </row>
    <row r="311" ht="12.75">
      <c r="H311" s="23"/>
    </row>
    <row r="312" ht="12.75">
      <c r="H312" s="23"/>
    </row>
    <row r="313" ht="12.75">
      <c r="H313" s="23"/>
    </row>
    <row r="314" ht="12.75">
      <c r="H314" s="23"/>
    </row>
    <row r="315" ht="12.75">
      <c r="H315" s="23"/>
    </row>
    <row r="316" ht="12.75">
      <c r="H316" s="23"/>
    </row>
    <row r="317" ht="12.75">
      <c r="H317" s="23"/>
    </row>
    <row r="318" ht="12.75">
      <c r="H318" s="23"/>
    </row>
    <row r="319" ht="12.75">
      <c r="H319" s="23"/>
    </row>
    <row r="320" ht="12.75">
      <c r="H320" s="23"/>
    </row>
    <row r="321" ht="12.75">
      <c r="H321" s="23"/>
    </row>
    <row r="322" ht="12.75">
      <c r="H322" s="23"/>
    </row>
    <row r="323" ht="12.75">
      <c r="H323" s="23"/>
    </row>
    <row r="324" ht="12.75">
      <c r="H324" s="23"/>
    </row>
    <row r="325" ht="12.75">
      <c r="H325" s="23"/>
    </row>
    <row r="326" ht="12.75">
      <c r="H326" s="23"/>
    </row>
    <row r="327" ht="12.75">
      <c r="H327" s="23"/>
    </row>
    <row r="328" ht="12.75">
      <c r="H328" s="23"/>
    </row>
    <row r="329" ht="12.75">
      <c r="H329" s="23"/>
    </row>
    <row r="330" ht="12.75">
      <c r="H330" s="23"/>
    </row>
    <row r="331" ht="12.75">
      <c r="H331" s="23"/>
    </row>
    <row r="332" ht="12.75">
      <c r="H332" s="23"/>
    </row>
    <row r="333" ht="12.75">
      <c r="H333" s="23"/>
    </row>
    <row r="334" ht="12.75">
      <c r="H334" s="23"/>
    </row>
    <row r="335" ht="12.75">
      <c r="H335" s="23"/>
    </row>
    <row r="336" ht="12.75">
      <c r="H336" s="23"/>
    </row>
    <row r="337" ht="12.75">
      <c r="H337" s="23"/>
    </row>
    <row r="338" ht="12.75">
      <c r="H338" s="23"/>
    </row>
    <row r="339" ht="12.75">
      <c r="H339" s="23"/>
    </row>
    <row r="340" ht="12.75">
      <c r="H340" s="23"/>
    </row>
    <row r="341" ht="12.75">
      <c r="H341" s="23"/>
    </row>
    <row r="342" ht="12.75">
      <c r="H342" s="23"/>
    </row>
    <row r="343" ht="12.75">
      <c r="H343" s="23"/>
    </row>
    <row r="344" ht="12.75">
      <c r="H344" s="23"/>
    </row>
    <row r="345" ht="12.75">
      <c r="H345" s="23"/>
    </row>
    <row r="346" ht="12.75">
      <c r="H346" s="23"/>
    </row>
    <row r="347" ht="12.75">
      <c r="H347" s="23"/>
    </row>
    <row r="348" ht="12.75">
      <c r="H348" s="23"/>
    </row>
    <row r="349" ht="12.75">
      <c r="H349" s="23"/>
    </row>
    <row r="350" ht="12.75">
      <c r="H350" s="23"/>
    </row>
    <row r="351" ht="12.75">
      <c r="H351" s="23"/>
    </row>
    <row r="352" ht="12.75">
      <c r="H352" s="23"/>
    </row>
    <row r="353" ht="12.75">
      <c r="H353" s="23"/>
    </row>
    <row r="354" ht="12.75">
      <c r="H354" s="23"/>
    </row>
    <row r="355" ht="12.75">
      <c r="H355" s="23"/>
    </row>
    <row r="356" ht="12.75">
      <c r="H356" s="23"/>
    </row>
    <row r="357" ht="12.75">
      <c r="H357" s="23"/>
    </row>
    <row r="358" ht="12.75">
      <c r="H358" s="23"/>
    </row>
    <row r="359" ht="12.75">
      <c r="H359" s="23"/>
    </row>
    <row r="360" ht="12.75">
      <c r="H360" s="23"/>
    </row>
    <row r="361" ht="12.75">
      <c r="H361" s="23"/>
    </row>
    <row r="362" ht="12.75">
      <c r="H362" s="23"/>
    </row>
    <row r="363" ht="12.75">
      <c r="H363" s="23"/>
    </row>
    <row r="364" ht="12.75">
      <c r="H364" s="23"/>
    </row>
    <row r="365" ht="12.75">
      <c r="H365" s="23"/>
    </row>
    <row r="366" ht="12.75">
      <c r="H366" s="23"/>
    </row>
    <row r="367" ht="12.75">
      <c r="H367" s="23"/>
    </row>
    <row r="368" ht="12.75">
      <c r="H368" s="23"/>
    </row>
    <row r="369" ht="12.75">
      <c r="H369" s="23"/>
    </row>
    <row r="370" ht="12.75">
      <c r="H370" s="23"/>
    </row>
    <row r="371" ht="12.75">
      <c r="H371" s="23"/>
    </row>
    <row r="372" ht="12.75">
      <c r="H372" s="23"/>
    </row>
    <row r="373" ht="12.75">
      <c r="H373" s="23"/>
    </row>
    <row r="374" ht="12.75">
      <c r="H374" s="23"/>
    </row>
    <row r="375" ht="12.75">
      <c r="H375" s="23"/>
    </row>
    <row r="376" ht="12.75">
      <c r="H376" s="23"/>
    </row>
    <row r="377" ht="12.75">
      <c r="H377" s="23"/>
    </row>
    <row r="378" ht="12.75">
      <c r="H378" s="23"/>
    </row>
    <row r="379" ht="12.75">
      <c r="H379" s="23"/>
    </row>
    <row r="380" ht="12.75">
      <c r="H380" s="23"/>
    </row>
    <row r="381" ht="12.75">
      <c r="H381" s="23"/>
    </row>
    <row r="382" ht="12.75">
      <c r="H382" s="23"/>
    </row>
    <row r="383" ht="12.75">
      <c r="H383" s="23"/>
    </row>
    <row r="384" ht="12.75">
      <c r="H384" s="23"/>
    </row>
    <row r="385" ht="12.75">
      <c r="H385" s="23"/>
    </row>
    <row r="386" ht="12.75">
      <c r="H386" s="23"/>
    </row>
    <row r="387" ht="12.75">
      <c r="H387" s="23"/>
    </row>
    <row r="388" ht="12.75">
      <c r="H388" s="23"/>
    </row>
    <row r="389" ht="12.75">
      <c r="H389" s="23"/>
    </row>
    <row r="390" ht="12.75">
      <c r="H390" s="23"/>
    </row>
    <row r="391" ht="12.75">
      <c r="H391" s="23"/>
    </row>
    <row r="392" ht="12.75">
      <c r="H392" s="23"/>
    </row>
    <row r="393" ht="12.75">
      <c r="H393" s="23"/>
    </row>
    <row r="394" ht="12.75">
      <c r="H394" s="23"/>
    </row>
    <row r="395" ht="12.75">
      <c r="H395" s="23"/>
    </row>
    <row r="396" ht="12.75">
      <c r="H396" s="23"/>
    </row>
    <row r="397" ht="12.75">
      <c r="H397" s="23"/>
    </row>
    <row r="398" ht="12.75">
      <c r="H398" s="23"/>
    </row>
    <row r="399" ht="12.75">
      <c r="H399" s="23"/>
    </row>
    <row r="400" ht="12.75">
      <c r="H400" s="23"/>
    </row>
    <row r="401" ht="12.75">
      <c r="H401" s="23"/>
    </row>
    <row r="402" ht="12.75">
      <c r="H402" s="23"/>
    </row>
    <row r="403" ht="12.75">
      <c r="H403" s="23"/>
    </row>
    <row r="404" ht="12.75">
      <c r="H404" s="23"/>
    </row>
    <row r="405" ht="12.75">
      <c r="H405" s="23"/>
    </row>
    <row r="406" ht="12.75">
      <c r="H406" s="23"/>
    </row>
    <row r="407" ht="12.75">
      <c r="H407" s="23"/>
    </row>
    <row r="408" ht="12.75">
      <c r="H408" s="23"/>
    </row>
    <row r="409" ht="12.75">
      <c r="H409" s="23"/>
    </row>
    <row r="410" ht="12.75">
      <c r="H410" s="23"/>
    </row>
    <row r="411" ht="12.75">
      <c r="H411" s="23"/>
    </row>
    <row r="412" ht="12.75">
      <c r="H412" s="23"/>
    </row>
    <row r="413" ht="12.75">
      <c r="H413" s="23"/>
    </row>
    <row r="414" ht="12.75">
      <c r="H414" s="23"/>
    </row>
    <row r="415" ht="12.75">
      <c r="H415" s="23"/>
    </row>
    <row r="416" ht="12.75">
      <c r="H416" s="23"/>
    </row>
    <row r="417" ht="12.75">
      <c r="H417" s="23"/>
    </row>
    <row r="418" ht="12.75">
      <c r="H418" s="23"/>
    </row>
    <row r="419" ht="12.75">
      <c r="H419" s="23"/>
    </row>
    <row r="420" ht="12.75">
      <c r="H420" s="23"/>
    </row>
    <row r="421" ht="12.75">
      <c r="H421" s="23"/>
    </row>
    <row r="422" ht="12.75">
      <c r="H422" s="23"/>
    </row>
    <row r="423" ht="12.75">
      <c r="H423" s="23"/>
    </row>
    <row r="424" ht="12.75">
      <c r="H424" s="23"/>
    </row>
    <row r="425" ht="12.75">
      <c r="H425" s="23"/>
    </row>
    <row r="426" ht="12.75">
      <c r="H426" s="23"/>
    </row>
    <row r="427" ht="12.75">
      <c r="H427" s="23"/>
    </row>
    <row r="428" ht="12.75">
      <c r="H428" s="23"/>
    </row>
    <row r="429" ht="12.75">
      <c r="H429" s="23"/>
    </row>
    <row r="430" ht="12.75">
      <c r="H430" s="23"/>
    </row>
    <row r="431" ht="12.75">
      <c r="H431" s="23"/>
    </row>
    <row r="432" ht="12.75">
      <c r="H432" s="23"/>
    </row>
    <row r="433" ht="12.75">
      <c r="H433" s="23"/>
    </row>
    <row r="434" ht="12.75">
      <c r="H434" s="23"/>
    </row>
    <row r="435" ht="12.75">
      <c r="H435" s="23"/>
    </row>
    <row r="436" ht="12.75">
      <c r="H436" s="23"/>
    </row>
    <row r="437" ht="12.75">
      <c r="H437" s="23"/>
    </row>
    <row r="438" ht="12.75">
      <c r="H438" s="23"/>
    </row>
    <row r="439" ht="12.75">
      <c r="H439" s="23"/>
    </row>
    <row r="440" ht="12.75">
      <c r="H440" s="23"/>
    </row>
    <row r="441" ht="12.75">
      <c r="H441" s="23"/>
    </row>
    <row r="442" ht="12.75">
      <c r="H442" s="23"/>
    </row>
    <row r="443" ht="12.75">
      <c r="H443" s="23"/>
    </row>
    <row r="444" ht="12.75">
      <c r="H444" s="23"/>
    </row>
    <row r="445" ht="12.75">
      <c r="H445" s="23"/>
    </row>
    <row r="446" ht="12.75">
      <c r="H446" s="23"/>
    </row>
    <row r="447" ht="12.75">
      <c r="H447" s="23"/>
    </row>
    <row r="448" ht="12.75">
      <c r="H448" s="23"/>
    </row>
    <row r="449" ht="12.75">
      <c r="H449" s="23"/>
    </row>
    <row r="450" ht="12.75">
      <c r="H450" s="23"/>
    </row>
    <row r="451" ht="12.75">
      <c r="H451" s="23"/>
    </row>
    <row r="452" ht="12.75">
      <c r="H452" s="23"/>
    </row>
    <row r="453" ht="12.75">
      <c r="H453" s="23"/>
    </row>
    <row r="454" ht="12.75">
      <c r="H454" s="23"/>
    </row>
    <row r="455" ht="12.75">
      <c r="H455" s="23"/>
    </row>
    <row r="456" ht="12.75">
      <c r="H456" s="23"/>
    </row>
    <row r="457" ht="12.75">
      <c r="H457" s="23"/>
    </row>
    <row r="458" ht="12.75">
      <c r="H458" s="23"/>
    </row>
    <row r="459" ht="12.75">
      <c r="H459" s="23"/>
    </row>
    <row r="460" ht="12.75">
      <c r="H460" s="23"/>
    </row>
    <row r="461" ht="12.75">
      <c r="H461" s="23"/>
    </row>
    <row r="462" ht="12.75">
      <c r="H462" s="23"/>
    </row>
    <row r="463" ht="12.75">
      <c r="H463" s="23"/>
    </row>
    <row r="464" ht="12.75">
      <c r="H464" s="23"/>
    </row>
    <row r="465" ht="12.75">
      <c r="H465" s="23"/>
    </row>
    <row r="466" ht="12.75">
      <c r="H466" s="23"/>
    </row>
    <row r="467" ht="12.75">
      <c r="H467" s="23"/>
    </row>
    <row r="468" ht="12.75">
      <c r="H468" s="23"/>
    </row>
    <row r="469" ht="12.75">
      <c r="H469" s="23"/>
    </row>
    <row r="470" ht="12.75">
      <c r="H470" s="23"/>
    </row>
    <row r="471" ht="12.75">
      <c r="H471" s="23"/>
    </row>
    <row r="472" ht="12.75">
      <c r="H472" s="23"/>
    </row>
    <row r="473" ht="12.75">
      <c r="H473" s="23"/>
    </row>
    <row r="474" ht="12.75">
      <c r="H474" s="23"/>
    </row>
    <row r="475" ht="12.75">
      <c r="H475" s="23"/>
    </row>
    <row r="476" ht="12.75">
      <c r="H476" s="23"/>
    </row>
    <row r="477" ht="12.75">
      <c r="H477" s="23"/>
    </row>
    <row r="478" ht="12.75">
      <c r="H478" s="23"/>
    </row>
    <row r="479" ht="12.75">
      <c r="H479" s="23"/>
    </row>
    <row r="480" ht="12.75">
      <c r="H480" s="23"/>
    </row>
    <row r="481" ht="12.75">
      <c r="H481" s="23"/>
    </row>
    <row r="482" ht="12.75">
      <c r="H482" s="23"/>
    </row>
    <row r="483" ht="12.75">
      <c r="H483" s="23"/>
    </row>
    <row r="484" ht="12.75">
      <c r="H484" s="23"/>
    </row>
    <row r="485" ht="12.75">
      <c r="H485" s="23"/>
    </row>
    <row r="486" ht="12.75">
      <c r="H486" s="23"/>
    </row>
    <row r="487" ht="12.75">
      <c r="H487" s="23"/>
    </row>
    <row r="488" ht="12.75">
      <c r="H488" s="23"/>
    </row>
    <row r="489" ht="12.75">
      <c r="H489" s="23"/>
    </row>
    <row r="490" ht="12.75">
      <c r="H490" s="23"/>
    </row>
    <row r="491" ht="12.75">
      <c r="H491" s="23"/>
    </row>
    <row r="492" ht="12.75">
      <c r="H492" s="23"/>
    </row>
    <row r="493" ht="12.75">
      <c r="H493" s="23"/>
    </row>
    <row r="494" ht="12.75">
      <c r="H494" s="23"/>
    </row>
    <row r="495" ht="12.75">
      <c r="H495" s="23"/>
    </row>
    <row r="496" ht="12.75">
      <c r="H496" s="23"/>
    </row>
    <row r="497" ht="12.75">
      <c r="H497" s="23"/>
    </row>
    <row r="498" ht="12.75">
      <c r="H498" s="23"/>
    </row>
    <row r="499" ht="12.75">
      <c r="H499" s="23"/>
    </row>
    <row r="500" ht="12.75">
      <c r="H500" s="23"/>
    </row>
    <row r="501" ht="12.75">
      <c r="H501" s="23"/>
    </row>
    <row r="502" ht="12.75">
      <c r="H502" s="23"/>
    </row>
    <row r="503" ht="12.75">
      <c r="H503" s="23"/>
    </row>
    <row r="504" ht="12.75">
      <c r="H504" s="23"/>
    </row>
    <row r="505" ht="12.75">
      <c r="H505" s="23"/>
    </row>
    <row r="506" ht="12.75">
      <c r="H506" s="23"/>
    </row>
    <row r="507" ht="12.75">
      <c r="H507" s="23"/>
    </row>
    <row r="508" ht="12.75">
      <c r="H508" s="23"/>
    </row>
    <row r="509" ht="12.75">
      <c r="H509" s="23"/>
    </row>
    <row r="510" ht="12.75">
      <c r="H510" s="23"/>
    </row>
    <row r="511" ht="12.75">
      <c r="H511" s="23"/>
    </row>
    <row r="512" ht="12.75">
      <c r="H512" s="23"/>
    </row>
    <row r="513" ht="12.75">
      <c r="H513" s="23"/>
    </row>
    <row r="514" ht="12.75">
      <c r="H514" s="23"/>
    </row>
    <row r="515" ht="12.75">
      <c r="H515" s="23"/>
    </row>
    <row r="516" ht="12.75">
      <c r="H516" s="23"/>
    </row>
    <row r="517" ht="12.75">
      <c r="H517" s="23"/>
    </row>
    <row r="518" ht="12.75">
      <c r="H518" s="23"/>
    </row>
    <row r="519" ht="12.75">
      <c r="H519" s="23"/>
    </row>
    <row r="520" ht="12.75">
      <c r="H520" s="23"/>
    </row>
    <row r="521" ht="12.75">
      <c r="H521" s="23"/>
    </row>
    <row r="522" ht="12.75">
      <c r="H522" s="23"/>
    </row>
    <row r="523" ht="12.75">
      <c r="H523" s="23"/>
    </row>
    <row r="524" ht="12.75">
      <c r="H524" s="23"/>
    </row>
    <row r="525" ht="12.75">
      <c r="H525" s="23"/>
    </row>
    <row r="526" ht="12.75">
      <c r="H526" s="23"/>
    </row>
    <row r="527" ht="12.75">
      <c r="H527" s="23"/>
    </row>
    <row r="528" ht="12.75">
      <c r="H528" s="23"/>
    </row>
    <row r="529" ht="12.75">
      <c r="H529" s="23"/>
    </row>
    <row r="530" ht="12.75">
      <c r="H530" s="23"/>
    </row>
    <row r="531" ht="12.75">
      <c r="H531" s="23"/>
    </row>
    <row r="532" ht="12.75">
      <c r="H532" s="23"/>
    </row>
    <row r="533" ht="12.75">
      <c r="H533" s="23"/>
    </row>
    <row r="534" ht="12.75">
      <c r="H534" s="23"/>
    </row>
    <row r="535" ht="12.75">
      <c r="H535" s="23"/>
    </row>
    <row r="536" ht="12.75">
      <c r="H536" s="23"/>
    </row>
    <row r="537" ht="12.75">
      <c r="H537" s="23"/>
    </row>
    <row r="538" ht="12.75">
      <c r="H538" s="23"/>
    </row>
    <row r="539" ht="12.75">
      <c r="H539" s="23"/>
    </row>
    <row r="540" ht="12.75">
      <c r="H540" s="23"/>
    </row>
    <row r="541" ht="12.75">
      <c r="H541" s="23"/>
    </row>
    <row r="542" ht="12.75">
      <c r="H542" s="23"/>
    </row>
    <row r="543" ht="12.75">
      <c r="H543" s="23"/>
    </row>
    <row r="544" ht="12.75">
      <c r="H544" s="23"/>
    </row>
    <row r="545" ht="12.75">
      <c r="H545" s="23"/>
    </row>
    <row r="546" ht="12.75">
      <c r="H546" s="23"/>
    </row>
    <row r="547" ht="12.75">
      <c r="H547" s="23"/>
    </row>
    <row r="548" ht="12.75">
      <c r="H548" s="23"/>
    </row>
    <row r="549" ht="12.75">
      <c r="H549" s="23"/>
    </row>
    <row r="550" ht="12.75">
      <c r="H550" s="23"/>
    </row>
    <row r="551" ht="12.75">
      <c r="H551" s="23"/>
    </row>
    <row r="552" ht="12.75">
      <c r="H552" s="23"/>
    </row>
    <row r="553" ht="12.75">
      <c r="H553" s="23"/>
    </row>
    <row r="554" ht="12.75">
      <c r="H554" s="23"/>
    </row>
    <row r="555" ht="12.75">
      <c r="H555" s="23"/>
    </row>
    <row r="556" ht="12.75">
      <c r="H556" s="23"/>
    </row>
    <row r="557" ht="12.75">
      <c r="H557" s="23"/>
    </row>
    <row r="558" ht="12.75">
      <c r="H558" s="23"/>
    </row>
    <row r="559" ht="12.75">
      <c r="H559" s="23"/>
    </row>
    <row r="560" ht="12.75">
      <c r="H560" s="23"/>
    </row>
    <row r="561" ht="12.75">
      <c r="H561" s="23"/>
    </row>
    <row r="562" ht="12.75">
      <c r="H562" s="23"/>
    </row>
    <row r="563" ht="12.75">
      <c r="H563" s="23"/>
    </row>
    <row r="564" ht="12.75">
      <c r="H564" s="23"/>
    </row>
    <row r="565" ht="12.75">
      <c r="H565" s="23"/>
    </row>
    <row r="566" ht="12.75">
      <c r="H566" s="23"/>
    </row>
    <row r="567" ht="12.75">
      <c r="H567" s="23"/>
    </row>
    <row r="568" ht="12.75">
      <c r="H568" s="23"/>
    </row>
    <row r="569" ht="12.75">
      <c r="H569" s="23"/>
    </row>
    <row r="570" ht="12.75">
      <c r="H570" s="23"/>
    </row>
    <row r="571" ht="12.75">
      <c r="H571" s="23"/>
    </row>
    <row r="572" ht="12.75">
      <c r="H572" s="23"/>
    </row>
    <row r="573" ht="12.75">
      <c r="H573" s="23"/>
    </row>
    <row r="574" ht="12.75">
      <c r="H574" s="23"/>
    </row>
    <row r="575" ht="12.75">
      <c r="H575" s="23"/>
    </row>
    <row r="576" ht="12.75">
      <c r="H576" s="23"/>
    </row>
    <row r="577" ht="12.75">
      <c r="H577" s="23"/>
    </row>
    <row r="578" ht="12.75">
      <c r="H578" s="23"/>
    </row>
    <row r="579" ht="12.75">
      <c r="H579" s="23"/>
    </row>
    <row r="580" ht="12.75">
      <c r="H580" s="23"/>
    </row>
    <row r="581" ht="12.75">
      <c r="H581" s="23"/>
    </row>
    <row r="582" ht="12.75">
      <c r="H582" s="23"/>
    </row>
    <row r="583" ht="12.75">
      <c r="H583" s="23"/>
    </row>
    <row r="584" ht="12.75">
      <c r="H584" s="23"/>
    </row>
    <row r="585" ht="12.75">
      <c r="H585" s="23"/>
    </row>
    <row r="586" ht="12.75">
      <c r="H586" s="23"/>
    </row>
    <row r="587" ht="12.75">
      <c r="H587" s="23"/>
    </row>
    <row r="588" ht="12.75">
      <c r="H588" s="23"/>
    </row>
    <row r="589" ht="12.75">
      <c r="H589" s="23"/>
    </row>
    <row r="590" ht="12.75">
      <c r="H590" s="23"/>
    </row>
    <row r="591" ht="12.75">
      <c r="H591" s="23"/>
    </row>
    <row r="592" ht="12.75">
      <c r="H592" s="23"/>
    </row>
    <row r="593" ht="12.75">
      <c r="H593" s="23"/>
    </row>
    <row r="594" ht="12.75">
      <c r="H594" s="23"/>
    </row>
    <row r="595" ht="12.75">
      <c r="H595" s="23"/>
    </row>
    <row r="596" ht="12.75">
      <c r="H596" s="23"/>
    </row>
    <row r="597" ht="12.75">
      <c r="H597" s="23"/>
    </row>
    <row r="598" ht="12.75">
      <c r="H598" s="23"/>
    </row>
    <row r="599" ht="12.75">
      <c r="H599" s="23"/>
    </row>
    <row r="600" ht="12.75">
      <c r="H600" s="23"/>
    </row>
    <row r="601" ht="12.75">
      <c r="H601" s="23"/>
    </row>
    <row r="602" ht="12.75">
      <c r="H602" s="23"/>
    </row>
    <row r="603" ht="12.75">
      <c r="H603" s="23"/>
    </row>
    <row r="604" ht="12.75">
      <c r="H604" s="23"/>
    </row>
    <row r="605" ht="12.75">
      <c r="H605" s="23"/>
    </row>
    <row r="606" ht="12.75">
      <c r="H606" s="23"/>
    </row>
    <row r="607" ht="12.75">
      <c r="H607" s="23"/>
    </row>
    <row r="608" ht="12.75">
      <c r="H608" s="23"/>
    </row>
    <row r="609" ht="12.75">
      <c r="H609" s="23"/>
    </row>
    <row r="610" ht="12.75">
      <c r="H610" s="23"/>
    </row>
    <row r="611" ht="12.75">
      <c r="H611" s="23"/>
    </row>
    <row r="612" ht="12.75">
      <c r="H612" s="23"/>
    </row>
    <row r="613" ht="12.75">
      <c r="H613" s="23"/>
    </row>
    <row r="614" ht="12.75">
      <c r="H614" s="23"/>
    </row>
    <row r="615" ht="12.75">
      <c r="H615" s="23"/>
    </row>
    <row r="616" ht="12.75">
      <c r="H616" s="23"/>
    </row>
    <row r="617" ht="12.75">
      <c r="H617" s="23"/>
    </row>
    <row r="618" ht="12.75">
      <c r="H618" s="23"/>
    </row>
    <row r="619" ht="12.75">
      <c r="H619" s="23"/>
    </row>
    <row r="620" ht="12.75">
      <c r="H620" s="23"/>
    </row>
    <row r="621" ht="12.75">
      <c r="H621" s="23"/>
    </row>
    <row r="622" ht="12.75">
      <c r="H622" s="23"/>
    </row>
    <row r="623" ht="12.75">
      <c r="H623" s="23"/>
    </row>
    <row r="624" ht="12.75">
      <c r="H624" s="23"/>
    </row>
    <row r="625" ht="12.75">
      <c r="H625" s="23"/>
    </row>
    <row r="626" ht="12.75">
      <c r="H626" s="23"/>
    </row>
    <row r="627" ht="12.75">
      <c r="H627" s="23"/>
    </row>
    <row r="628" ht="12.75">
      <c r="H628" s="23"/>
    </row>
    <row r="629" ht="12.75">
      <c r="H629" s="23"/>
    </row>
    <row r="630" ht="12.75">
      <c r="H630" s="23"/>
    </row>
    <row r="631" ht="12.75">
      <c r="H631" s="23"/>
    </row>
    <row r="632" ht="12.75">
      <c r="H632" s="23"/>
    </row>
    <row r="633" ht="12.75">
      <c r="H633" s="23"/>
    </row>
    <row r="634" ht="12.75">
      <c r="H634" s="23"/>
    </row>
    <row r="635" ht="12.75">
      <c r="H635" s="23"/>
    </row>
    <row r="636" ht="12.75">
      <c r="H636" s="23"/>
    </row>
    <row r="637" ht="12.75">
      <c r="H637" s="23"/>
    </row>
    <row r="638" ht="12.75">
      <c r="H638" s="23"/>
    </row>
    <row r="639" ht="12.75">
      <c r="H639" s="23"/>
    </row>
    <row r="640" ht="12.75">
      <c r="H640" s="23"/>
    </row>
    <row r="641" ht="12.75">
      <c r="H641" s="23"/>
    </row>
    <row r="642" ht="12.75">
      <c r="H642" s="23"/>
    </row>
    <row r="643" ht="12.75">
      <c r="H643" s="23"/>
    </row>
    <row r="644" ht="12.75">
      <c r="H644" s="23"/>
    </row>
    <row r="645" ht="12.75">
      <c r="H645" s="23"/>
    </row>
    <row r="646" ht="12.75">
      <c r="H646" s="23"/>
    </row>
    <row r="647" ht="12.75">
      <c r="H647" s="23"/>
    </row>
    <row r="648" ht="12.75">
      <c r="H648" s="23"/>
    </row>
    <row r="649" ht="12.75">
      <c r="H649" s="23"/>
    </row>
    <row r="650" ht="12.75">
      <c r="H650" s="23"/>
    </row>
    <row r="651" ht="12.75">
      <c r="H651" s="23"/>
    </row>
    <row r="652" ht="12.75">
      <c r="H652" s="23"/>
    </row>
    <row r="653" ht="12.75">
      <c r="H653" s="23"/>
    </row>
    <row r="654" ht="12.75">
      <c r="H654" s="23"/>
    </row>
    <row r="655" ht="12.75">
      <c r="H655" s="23"/>
    </row>
    <row r="656" ht="12.75">
      <c r="H656" s="23"/>
    </row>
    <row r="657" ht="12.75">
      <c r="H657" s="23"/>
    </row>
    <row r="658" ht="12.75">
      <c r="H658" s="23"/>
    </row>
    <row r="659" ht="12.75">
      <c r="H659" s="23"/>
    </row>
    <row r="660" ht="12.75">
      <c r="H660" s="23"/>
    </row>
    <row r="661" ht="12.75">
      <c r="H661" s="23"/>
    </row>
    <row r="662" ht="12.75">
      <c r="H662" s="23"/>
    </row>
    <row r="663" ht="12.75">
      <c r="H663" s="23"/>
    </row>
    <row r="664" ht="12.75">
      <c r="H664" s="23"/>
    </row>
    <row r="665" ht="12.75">
      <c r="H665" s="23"/>
    </row>
    <row r="666" ht="12.75">
      <c r="H666" s="23"/>
    </row>
    <row r="667" ht="12.75">
      <c r="H667" s="23"/>
    </row>
    <row r="668" ht="12.75">
      <c r="H668" s="23"/>
    </row>
    <row r="669" ht="12.75">
      <c r="H669" s="23"/>
    </row>
    <row r="670" ht="12.75">
      <c r="H670" s="23"/>
    </row>
    <row r="671" ht="12.75">
      <c r="H671" s="23"/>
    </row>
    <row r="672" ht="12.75">
      <c r="H672" s="23"/>
    </row>
    <row r="673" ht="12.75">
      <c r="H673" s="23"/>
    </row>
    <row r="674" ht="12.75">
      <c r="H674" s="23"/>
    </row>
    <row r="675" ht="12.75">
      <c r="H675" s="23"/>
    </row>
    <row r="676" ht="12.75">
      <c r="H676" s="23"/>
    </row>
    <row r="677" ht="12.75">
      <c r="H677" s="23"/>
    </row>
    <row r="678" ht="12.75">
      <c r="H678" s="23"/>
    </row>
    <row r="679" ht="12.75">
      <c r="H679" s="23"/>
    </row>
    <row r="680" ht="12.75">
      <c r="H680" s="23"/>
    </row>
    <row r="681" ht="12.75">
      <c r="H681" s="23"/>
    </row>
    <row r="682" ht="12.75">
      <c r="H682" s="23"/>
    </row>
    <row r="683" ht="12.75">
      <c r="H683" s="23"/>
    </row>
    <row r="684" ht="12.75">
      <c r="H684" s="23"/>
    </row>
    <row r="685" ht="12.75">
      <c r="H685" s="23"/>
    </row>
    <row r="686" ht="12.75">
      <c r="H686" s="23"/>
    </row>
    <row r="687" ht="12.75">
      <c r="H687" s="23"/>
    </row>
    <row r="688" ht="12.75">
      <c r="H688" s="23"/>
    </row>
    <row r="689" ht="12.75">
      <c r="H689" s="23"/>
    </row>
    <row r="690" ht="12.75">
      <c r="H690" s="23"/>
    </row>
    <row r="691" ht="12.75">
      <c r="H691" s="23"/>
    </row>
    <row r="692" ht="12.75">
      <c r="H692" s="23"/>
    </row>
    <row r="693" ht="12.75">
      <c r="H693" s="23"/>
    </row>
    <row r="694" ht="12.75">
      <c r="H694" s="23"/>
    </row>
    <row r="695" ht="12.75">
      <c r="H695" s="23"/>
    </row>
    <row r="696" ht="12.75">
      <c r="H696" s="23"/>
    </row>
    <row r="697" ht="12.75">
      <c r="H697" s="23"/>
    </row>
    <row r="698" ht="12.75">
      <c r="H698" s="23"/>
    </row>
    <row r="699" ht="12.75">
      <c r="H699" s="23"/>
    </row>
    <row r="700" ht="12.75">
      <c r="H700" s="23"/>
    </row>
    <row r="701" ht="12.75">
      <c r="H701" s="23"/>
    </row>
    <row r="702" ht="12.75">
      <c r="H702" s="23"/>
    </row>
    <row r="703" ht="12.75">
      <c r="H703" s="23"/>
    </row>
    <row r="704" ht="12.75">
      <c r="H704" s="23"/>
    </row>
    <row r="705" ht="12.75">
      <c r="H705" s="23"/>
    </row>
    <row r="706" ht="12.75">
      <c r="H706" s="23"/>
    </row>
    <row r="707" ht="12.75">
      <c r="H707" s="23"/>
    </row>
    <row r="708" ht="12.75">
      <c r="H708" s="23"/>
    </row>
    <row r="709" ht="12.75">
      <c r="H709" s="23"/>
    </row>
    <row r="710" ht="12.75">
      <c r="H710" s="23"/>
    </row>
    <row r="711" ht="12.75">
      <c r="H711" s="23"/>
    </row>
    <row r="712" ht="12.75">
      <c r="H712" s="23"/>
    </row>
    <row r="713" ht="12.75">
      <c r="H713" s="23"/>
    </row>
    <row r="714" ht="12.75">
      <c r="H714" s="23"/>
    </row>
    <row r="715" ht="12.75">
      <c r="H715" s="23"/>
    </row>
    <row r="716" ht="12.75">
      <c r="H716" s="23"/>
    </row>
    <row r="717" ht="12.75">
      <c r="H717" s="23"/>
    </row>
    <row r="718" ht="12.75">
      <c r="H718" s="23"/>
    </row>
    <row r="719" ht="12.75">
      <c r="H719" s="23"/>
    </row>
    <row r="720" ht="12.75">
      <c r="H720" s="23"/>
    </row>
    <row r="721" ht="12.75">
      <c r="H721" s="23"/>
    </row>
    <row r="722" ht="12.75">
      <c r="H722" s="23"/>
    </row>
    <row r="723" ht="12.75">
      <c r="H723" s="23"/>
    </row>
    <row r="724" ht="12.75">
      <c r="H724" s="23"/>
    </row>
    <row r="725" ht="12.75">
      <c r="H725" s="23"/>
    </row>
    <row r="726" ht="12.75">
      <c r="H726" s="23"/>
    </row>
    <row r="727" ht="12.75">
      <c r="H727" s="23"/>
    </row>
    <row r="728" ht="12.75">
      <c r="H728" s="23"/>
    </row>
    <row r="729" ht="12.75">
      <c r="H729" s="23"/>
    </row>
    <row r="730" ht="12.75">
      <c r="H730" s="23"/>
    </row>
    <row r="731" ht="12.75">
      <c r="H731" s="23"/>
    </row>
    <row r="732" ht="12.75">
      <c r="H732" s="23"/>
    </row>
    <row r="733" ht="12.75">
      <c r="H733" s="23"/>
    </row>
  </sheetData>
  <sheetProtection/>
  <mergeCells count="2">
    <mergeCell ref="A1:N1"/>
    <mergeCell ref="A2:N2"/>
  </mergeCells>
  <printOptions horizontalCentered="1"/>
  <pageMargins left="0.5905511811023623" right="0.7874015748031497" top="0.984251968503937" bottom="0.7480314960629921" header="0.5905511811023623" footer="0.5905511811023623"/>
  <pageSetup horizontalDpi="180" verticalDpi="180" orientation="landscape" scale="70" r:id="rId1"/>
  <headerFooter alignWithMargins="0">
    <oddFooter>&amp;L&amp;8FUENTE: DEPTO. PLANIFICACION Y DESARROLLO EN MANEJO DEL FUEGO - CONAF.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31"/>
  <sheetViews>
    <sheetView zoomScale="75" zoomScaleNormal="75" zoomScalePageLayoutView="0" workbookViewId="0" topLeftCell="A1">
      <selection activeCell="B18" sqref="B18"/>
    </sheetView>
  </sheetViews>
  <sheetFormatPr defaultColWidth="11.421875" defaultRowHeight="12.75"/>
  <cols>
    <col min="1" max="1" width="8.140625" style="1" customWidth="1"/>
    <col min="2" max="2" width="27.00390625" style="0" customWidth="1"/>
    <col min="3" max="3" width="11.57421875" style="43" customWidth="1"/>
    <col min="4" max="4" width="10.7109375" style="24" customWidth="1"/>
    <col min="5" max="5" width="11.421875" style="24" customWidth="1"/>
    <col min="6" max="7" width="8.7109375" style="24" customWidth="1"/>
    <col min="8" max="8" width="11.57421875" style="24" customWidth="1"/>
    <col min="9" max="9" width="12.8515625" style="24" customWidth="1"/>
    <col min="10" max="11" width="11.421875" style="24" customWidth="1"/>
    <col min="12" max="12" width="12.8515625" style="24" customWidth="1"/>
    <col min="13" max="13" width="13.7109375" style="24" customWidth="1"/>
    <col min="14" max="14" width="13.57421875" style="24" customWidth="1"/>
  </cols>
  <sheetData>
    <row r="1" spans="1:14" ht="15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15.75">
      <c r="A2" s="161" t="s">
        <v>72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9" ht="16.5" thickBot="1">
      <c r="A3" s="2"/>
      <c r="B3" s="2"/>
      <c r="C3" s="77"/>
      <c r="D3" s="81"/>
      <c r="E3" s="81"/>
      <c r="F3" s="81"/>
      <c r="G3" s="81"/>
      <c r="H3" s="81"/>
      <c r="I3" s="81"/>
    </row>
    <row r="4" spans="1:14" ht="14.25" thickBot="1" thickTop="1">
      <c r="A4" s="17" t="s">
        <v>1</v>
      </c>
      <c r="B4" s="18" t="s">
        <v>2</v>
      </c>
      <c r="C4" s="78" t="s">
        <v>3</v>
      </c>
      <c r="D4" s="82" t="s">
        <v>4</v>
      </c>
      <c r="E4" s="83"/>
      <c r="F4" s="83"/>
      <c r="G4" s="83"/>
      <c r="H4" s="83"/>
      <c r="I4" s="83"/>
      <c r="J4" s="83"/>
      <c r="K4" s="83"/>
      <c r="L4" s="30" t="s">
        <v>5</v>
      </c>
      <c r="M4" s="30" t="s">
        <v>6</v>
      </c>
      <c r="N4" s="30" t="s">
        <v>5</v>
      </c>
    </row>
    <row r="5" spans="1:14" ht="13.5" thickTop="1">
      <c r="A5" s="19"/>
      <c r="B5" s="20"/>
      <c r="C5" s="79" t="s">
        <v>7</v>
      </c>
      <c r="D5" s="82" t="s">
        <v>8</v>
      </c>
      <c r="E5" s="83"/>
      <c r="F5" s="83"/>
      <c r="G5" s="83"/>
      <c r="H5" s="84" t="s">
        <v>9</v>
      </c>
      <c r="I5" s="85"/>
      <c r="J5" s="86"/>
      <c r="K5" s="86"/>
      <c r="L5" s="31" t="s">
        <v>10</v>
      </c>
      <c r="M5" s="31" t="s">
        <v>11</v>
      </c>
      <c r="N5" s="31" t="s">
        <v>12</v>
      </c>
    </row>
    <row r="6" spans="1:14" ht="13.5" thickBot="1">
      <c r="A6" s="21"/>
      <c r="B6" s="22"/>
      <c r="C6" s="80"/>
      <c r="D6" s="87" t="s">
        <v>13</v>
      </c>
      <c r="E6" s="88" t="s">
        <v>14</v>
      </c>
      <c r="F6" s="88" t="s">
        <v>11</v>
      </c>
      <c r="G6" s="89" t="s">
        <v>6</v>
      </c>
      <c r="H6" s="90" t="s">
        <v>15</v>
      </c>
      <c r="I6" s="91" t="s">
        <v>16</v>
      </c>
      <c r="J6" s="92" t="s">
        <v>17</v>
      </c>
      <c r="K6" s="93" t="s">
        <v>6</v>
      </c>
      <c r="L6" s="94"/>
      <c r="M6" s="32" t="s">
        <v>18</v>
      </c>
      <c r="N6" s="32" t="s">
        <v>19</v>
      </c>
    </row>
    <row r="7" spans="1:17" ht="13.5" thickTop="1">
      <c r="A7" s="3" t="s">
        <v>23</v>
      </c>
      <c r="B7" s="7" t="s">
        <v>20</v>
      </c>
      <c r="C7" s="47">
        <v>70</v>
      </c>
      <c r="D7" s="70">
        <v>5</v>
      </c>
      <c r="E7" s="23">
        <v>3.4</v>
      </c>
      <c r="F7" s="69">
        <v>1.4</v>
      </c>
      <c r="G7" s="23">
        <f>+SUM(D7:F7)</f>
        <v>9.8</v>
      </c>
      <c r="H7" s="71">
        <v>79.45</v>
      </c>
      <c r="I7" s="69">
        <v>117.1</v>
      </c>
      <c r="J7" s="69">
        <v>16.15</v>
      </c>
      <c r="K7" s="23">
        <f>+SUM(H7:J7)</f>
        <v>212.70000000000002</v>
      </c>
      <c r="L7" s="71">
        <f>+SUM(G7+K7)</f>
        <v>222.50000000000003</v>
      </c>
      <c r="M7" s="74">
        <v>9.95</v>
      </c>
      <c r="N7" s="27">
        <f>+SUM(L7:M7)</f>
        <v>232.45000000000002</v>
      </c>
      <c r="O7" s="24"/>
      <c r="P7" s="24"/>
      <c r="Q7" s="24"/>
    </row>
    <row r="8" spans="1:17" ht="12.75">
      <c r="A8" s="3"/>
      <c r="B8" s="98" t="s">
        <v>21</v>
      </c>
      <c r="C8" s="108">
        <v>16</v>
      </c>
      <c r="D8" s="114">
        <v>39.1</v>
      </c>
      <c r="E8" s="106"/>
      <c r="F8" s="101"/>
      <c r="G8" s="106">
        <f>+SUM(D8:F8)</f>
        <v>39.1</v>
      </c>
      <c r="H8" s="102">
        <v>29</v>
      </c>
      <c r="I8" s="101">
        <v>27.6</v>
      </c>
      <c r="J8" s="101">
        <v>3.5</v>
      </c>
      <c r="K8" s="106">
        <f>+SUM(H8:J8)</f>
        <v>60.1</v>
      </c>
      <c r="L8" s="102">
        <f>+SUM(G8+K8)</f>
        <v>99.2</v>
      </c>
      <c r="M8" s="104">
        <v>1</v>
      </c>
      <c r="N8" s="103">
        <f>+SUM(L8:M8)</f>
        <v>100.2</v>
      </c>
      <c r="O8" s="24"/>
      <c r="P8" s="24"/>
      <c r="Q8" s="24"/>
    </row>
    <row r="9" spans="1:17" ht="12.75">
      <c r="A9" s="3"/>
      <c r="B9" s="98" t="s">
        <v>24</v>
      </c>
      <c r="C9" s="108">
        <v>3</v>
      </c>
      <c r="D9" s="114"/>
      <c r="E9" s="106"/>
      <c r="F9" s="101"/>
      <c r="G9" s="106">
        <f aca="true" t="shared" si="0" ref="G9:G21">+SUM(D9:F9)</f>
        <v>0</v>
      </c>
      <c r="H9" s="102"/>
      <c r="I9" s="101">
        <v>11.7</v>
      </c>
      <c r="J9" s="101">
        <v>0.3</v>
      </c>
      <c r="K9" s="106">
        <f aca="true" t="shared" si="1" ref="K9:K21">+SUM(H9:J9)</f>
        <v>12</v>
      </c>
      <c r="L9" s="102">
        <f aca="true" t="shared" si="2" ref="L9:L21">+SUM(G9+K9)</f>
        <v>12</v>
      </c>
      <c r="M9" s="104"/>
      <c r="N9" s="103">
        <f aca="true" t="shared" si="3" ref="N9:N21">+SUM(L9:M9)</f>
        <v>12</v>
      </c>
      <c r="O9" s="24"/>
      <c r="P9" s="24"/>
      <c r="Q9" s="24"/>
    </row>
    <row r="10" spans="1:17" ht="12.75">
      <c r="A10" s="3"/>
      <c r="B10" s="98" t="s">
        <v>26</v>
      </c>
      <c r="C10" s="108">
        <v>6</v>
      </c>
      <c r="D10" s="114"/>
      <c r="E10" s="106"/>
      <c r="F10" s="101">
        <v>0.2</v>
      </c>
      <c r="G10" s="106">
        <f t="shared" si="0"/>
        <v>0.2</v>
      </c>
      <c r="H10" s="102">
        <v>0.5</v>
      </c>
      <c r="I10" s="101">
        <v>6.2</v>
      </c>
      <c r="J10" s="101">
        <v>1.5</v>
      </c>
      <c r="K10" s="106">
        <f t="shared" si="1"/>
        <v>8.2</v>
      </c>
      <c r="L10" s="102">
        <f t="shared" si="2"/>
        <v>8.399999999999999</v>
      </c>
      <c r="M10" s="104"/>
      <c r="N10" s="103">
        <f t="shared" si="3"/>
        <v>8.399999999999999</v>
      </c>
      <c r="O10" s="24"/>
      <c r="P10" s="24"/>
      <c r="Q10" s="24"/>
    </row>
    <row r="11" spans="1:17" ht="12.75">
      <c r="A11" s="3"/>
      <c r="B11" s="98" t="s">
        <v>27</v>
      </c>
      <c r="C11" s="108">
        <v>3</v>
      </c>
      <c r="D11" s="114">
        <v>50</v>
      </c>
      <c r="E11" s="106"/>
      <c r="F11" s="101"/>
      <c r="G11" s="106">
        <f t="shared" si="0"/>
        <v>50</v>
      </c>
      <c r="H11" s="102"/>
      <c r="I11" s="101">
        <v>0.1</v>
      </c>
      <c r="J11" s="101">
        <v>1.8</v>
      </c>
      <c r="K11" s="106">
        <f t="shared" si="1"/>
        <v>1.9000000000000001</v>
      </c>
      <c r="L11" s="102">
        <f t="shared" si="2"/>
        <v>51.9</v>
      </c>
      <c r="M11" s="104"/>
      <c r="N11" s="103">
        <f t="shared" si="3"/>
        <v>51.9</v>
      </c>
      <c r="O11" s="24"/>
      <c r="P11" s="24"/>
      <c r="Q11" s="24"/>
    </row>
    <row r="12" spans="1:17" ht="12.75">
      <c r="A12" s="3"/>
      <c r="B12" s="98" t="s">
        <v>28</v>
      </c>
      <c r="C12" s="108">
        <v>3</v>
      </c>
      <c r="D12" s="114"/>
      <c r="E12" s="106"/>
      <c r="F12" s="101"/>
      <c r="G12" s="106">
        <f t="shared" si="0"/>
        <v>0</v>
      </c>
      <c r="H12" s="100">
        <v>7.5</v>
      </c>
      <c r="I12" s="106"/>
      <c r="J12" s="101"/>
      <c r="K12" s="106">
        <f t="shared" si="1"/>
        <v>7.5</v>
      </c>
      <c r="L12" s="102">
        <f t="shared" si="2"/>
        <v>7.5</v>
      </c>
      <c r="M12" s="104"/>
      <c r="N12" s="103">
        <f t="shared" si="3"/>
        <v>7.5</v>
      </c>
      <c r="O12" s="24"/>
      <c r="P12" s="24"/>
      <c r="Q12" s="24"/>
    </row>
    <row r="13" spans="1:17" ht="13.5" thickBot="1">
      <c r="A13" s="3"/>
      <c r="B13" s="132" t="s">
        <v>30</v>
      </c>
      <c r="C13" s="156">
        <v>4</v>
      </c>
      <c r="D13" s="157">
        <v>7.5</v>
      </c>
      <c r="E13" s="138"/>
      <c r="F13" s="136"/>
      <c r="G13" s="138">
        <f t="shared" si="0"/>
        <v>7.5</v>
      </c>
      <c r="H13" s="135">
        <v>5</v>
      </c>
      <c r="I13" s="136">
        <v>16</v>
      </c>
      <c r="J13" s="136">
        <v>6.5</v>
      </c>
      <c r="K13" s="138">
        <f t="shared" si="1"/>
        <v>27.5</v>
      </c>
      <c r="L13" s="135">
        <f t="shared" si="2"/>
        <v>35</v>
      </c>
      <c r="M13" s="139">
        <v>1.5</v>
      </c>
      <c r="N13" s="137">
        <f t="shared" si="3"/>
        <v>36.5</v>
      </c>
      <c r="O13" s="24"/>
      <c r="P13" s="24"/>
      <c r="Q13" s="24"/>
    </row>
    <row r="14" spans="1:17" ht="14.25" thickBot="1" thickTop="1">
      <c r="A14" s="154"/>
      <c r="B14" s="134"/>
      <c r="C14" s="49">
        <f>SUM(C7:C13)</f>
        <v>105</v>
      </c>
      <c r="D14" s="37">
        <f>SUM(D7:D13)</f>
        <v>101.6</v>
      </c>
      <c r="E14" s="37">
        <f aca="true" t="shared" si="4" ref="E14:N14">SUM(E7:E13)</f>
        <v>3.4</v>
      </c>
      <c r="F14" s="37">
        <f t="shared" si="4"/>
        <v>1.5999999999999999</v>
      </c>
      <c r="G14" s="37">
        <f t="shared" si="4"/>
        <v>106.60000000000001</v>
      </c>
      <c r="H14" s="37">
        <f t="shared" si="4"/>
        <v>121.45</v>
      </c>
      <c r="I14" s="37">
        <f t="shared" si="4"/>
        <v>178.69999999999996</v>
      </c>
      <c r="J14" s="37">
        <f t="shared" si="4"/>
        <v>29.75</v>
      </c>
      <c r="K14" s="37">
        <f t="shared" si="4"/>
        <v>329.9</v>
      </c>
      <c r="L14" s="37">
        <f t="shared" si="4"/>
        <v>436.5</v>
      </c>
      <c r="M14" s="37">
        <f t="shared" si="4"/>
        <v>12.45</v>
      </c>
      <c r="N14" s="37">
        <f t="shared" si="4"/>
        <v>448.95</v>
      </c>
      <c r="O14" s="24"/>
      <c r="P14" s="24"/>
      <c r="Q14" s="24"/>
    </row>
    <row r="15" spans="1:17" ht="13.5" thickTop="1">
      <c r="A15" s="3"/>
      <c r="B15" s="133" t="s">
        <v>25</v>
      </c>
      <c r="C15" s="158">
        <v>1</v>
      </c>
      <c r="D15" s="159"/>
      <c r="E15" s="128"/>
      <c r="F15" s="140"/>
      <c r="G15" s="128">
        <f>+SUM(D15:F15)</f>
        <v>0</v>
      </c>
      <c r="H15" s="129">
        <v>15</v>
      </c>
      <c r="I15" s="140">
        <v>10</v>
      </c>
      <c r="J15" s="140">
        <v>5</v>
      </c>
      <c r="K15" s="128">
        <f>+SUM(H15:J15)</f>
        <v>30</v>
      </c>
      <c r="L15" s="129">
        <f>+SUM(G15+K15)</f>
        <v>30</v>
      </c>
      <c r="M15" s="130"/>
      <c r="N15" s="131">
        <f>+SUM(L15:M15)</f>
        <v>30</v>
      </c>
      <c r="O15" s="24"/>
      <c r="P15" s="24"/>
      <c r="Q15" s="24"/>
    </row>
    <row r="16" spans="1:17" ht="13.5" thickBot="1">
      <c r="A16" s="3"/>
      <c r="B16" s="98" t="s">
        <v>29</v>
      </c>
      <c r="C16" s="108">
        <v>30</v>
      </c>
      <c r="D16" s="114">
        <v>20.35</v>
      </c>
      <c r="E16" s="106">
        <v>4.5</v>
      </c>
      <c r="F16" s="101">
        <v>0.5</v>
      </c>
      <c r="G16" s="106">
        <f>+SUM(D16:F16)</f>
        <v>25.35</v>
      </c>
      <c r="H16" s="102">
        <v>18.25</v>
      </c>
      <c r="I16" s="101">
        <v>61.9</v>
      </c>
      <c r="J16" s="101">
        <v>58.75</v>
      </c>
      <c r="K16" s="106">
        <f>+SUM(H16:J16)</f>
        <v>138.9</v>
      </c>
      <c r="L16" s="102">
        <f>+SUM(G16+K16)</f>
        <v>164.25</v>
      </c>
      <c r="M16" s="104">
        <f>0.25+31.02</f>
        <v>31.27</v>
      </c>
      <c r="N16" s="103">
        <f>+SUM(L16:M16)</f>
        <v>195.52</v>
      </c>
      <c r="O16" s="24"/>
      <c r="P16" s="24"/>
      <c r="Q16" s="24"/>
    </row>
    <row r="17" spans="1:17" ht="14.25" thickBot="1" thickTop="1">
      <c r="A17" s="154"/>
      <c r="B17" s="134"/>
      <c r="C17" s="49">
        <f>SUM(C15:C16)</f>
        <v>31</v>
      </c>
      <c r="D17" s="37">
        <f>SUM(D15:D16)</f>
        <v>20.35</v>
      </c>
      <c r="E17" s="37">
        <f aca="true" t="shared" si="5" ref="E17:N17">SUM(E15:E16)</f>
        <v>4.5</v>
      </c>
      <c r="F17" s="37">
        <f t="shared" si="5"/>
        <v>0.5</v>
      </c>
      <c r="G17" s="37">
        <f t="shared" si="5"/>
        <v>25.35</v>
      </c>
      <c r="H17" s="37">
        <f t="shared" si="5"/>
        <v>33.25</v>
      </c>
      <c r="I17" s="37">
        <f t="shared" si="5"/>
        <v>71.9</v>
      </c>
      <c r="J17" s="37">
        <f t="shared" si="5"/>
        <v>63.75</v>
      </c>
      <c r="K17" s="37">
        <f t="shared" si="5"/>
        <v>168.9</v>
      </c>
      <c r="L17" s="37">
        <f t="shared" si="5"/>
        <v>194.25</v>
      </c>
      <c r="M17" s="37">
        <f t="shared" si="5"/>
        <v>31.27</v>
      </c>
      <c r="N17" s="37">
        <f t="shared" si="5"/>
        <v>225.52</v>
      </c>
      <c r="O17" s="24"/>
      <c r="P17" s="24"/>
      <c r="Q17" s="24"/>
    </row>
    <row r="18" spans="1:17" ht="13.5" thickTop="1">
      <c r="A18" s="3"/>
      <c r="B18" s="98" t="s">
        <v>32</v>
      </c>
      <c r="C18" s="108">
        <v>10</v>
      </c>
      <c r="D18" s="114">
        <v>36</v>
      </c>
      <c r="E18" s="106"/>
      <c r="F18" s="101"/>
      <c r="G18" s="106">
        <f t="shared" si="0"/>
        <v>36</v>
      </c>
      <c r="H18" s="102">
        <v>4.5</v>
      </c>
      <c r="I18" s="101">
        <v>34.5</v>
      </c>
      <c r="J18" s="101">
        <v>46.5</v>
      </c>
      <c r="K18" s="106">
        <f t="shared" si="1"/>
        <v>85.5</v>
      </c>
      <c r="L18" s="102">
        <f t="shared" si="2"/>
        <v>121.5</v>
      </c>
      <c r="M18" s="104">
        <f>51+29.5</f>
        <v>80.5</v>
      </c>
      <c r="N18" s="103">
        <f t="shared" si="3"/>
        <v>202</v>
      </c>
      <c r="O18" s="24"/>
      <c r="P18" s="24"/>
      <c r="Q18" s="24"/>
    </row>
    <row r="19" spans="1:17" ht="12.75">
      <c r="A19" s="3"/>
      <c r="B19" s="98" t="s">
        <v>33</v>
      </c>
      <c r="C19" s="108">
        <v>10</v>
      </c>
      <c r="D19" s="114">
        <v>3</v>
      </c>
      <c r="E19" s="106"/>
      <c r="F19" s="101"/>
      <c r="G19" s="106">
        <f t="shared" si="0"/>
        <v>3</v>
      </c>
      <c r="H19" s="102">
        <v>19.25</v>
      </c>
      <c r="I19" s="101">
        <v>10.75</v>
      </c>
      <c r="J19" s="101">
        <v>11</v>
      </c>
      <c r="K19" s="106">
        <f t="shared" si="1"/>
        <v>41</v>
      </c>
      <c r="L19" s="102">
        <f t="shared" si="2"/>
        <v>44</v>
      </c>
      <c r="M19" s="104">
        <v>37.5</v>
      </c>
      <c r="N19" s="103">
        <f t="shared" si="3"/>
        <v>81.5</v>
      </c>
      <c r="O19" s="24"/>
      <c r="P19" s="24"/>
      <c r="Q19" s="24"/>
    </row>
    <row r="20" spans="1:17" ht="12.75">
      <c r="A20" s="3"/>
      <c r="B20" s="98" t="s">
        <v>55</v>
      </c>
      <c r="C20" s="108">
        <v>10</v>
      </c>
      <c r="D20" s="114">
        <v>0.75</v>
      </c>
      <c r="E20" s="106"/>
      <c r="F20" s="101"/>
      <c r="G20" s="106">
        <f t="shared" si="0"/>
        <v>0.75</v>
      </c>
      <c r="H20" s="102">
        <v>40.5</v>
      </c>
      <c r="I20" s="101">
        <v>32.8</v>
      </c>
      <c r="J20" s="101"/>
      <c r="K20" s="106">
        <f t="shared" si="1"/>
        <v>73.3</v>
      </c>
      <c r="L20" s="102">
        <f t="shared" si="2"/>
        <v>74.05</v>
      </c>
      <c r="M20" s="104">
        <v>10</v>
      </c>
      <c r="N20" s="103">
        <f t="shared" si="3"/>
        <v>84.05</v>
      </c>
      <c r="O20" s="24"/>
      <c r="P20" s="24"/>
      <c r="Q20" s="24"/>
    </row>
    <row r="21" spans="1:17" ht="12.75">
      <c r="A21" s="3"/>
      <c r="B21" s="98" t="s">
        <v>34</v>
      </c>
      <c r="C21" s="108">
        <v>2</v>
      </c>
      <c r="D21" s="114"/>
      <c r="E21" s="106"/>
      <c r="F21" s="101"/>
      <c r="G21" s="106">
        <f t="shared" si="0"/>
        <v>0</v>
      </c>
      <c r="H21" s="102">
        <v>6.5</v>
      </c>
      <c r="I21" s="101">
        <v>3</v>
      </c>
      <c r="J21" s="101"/>
      <c r="K21" s="106">
        <f t="shared" si="1"/>
        <v>9.5</v>
      </c>
      <c r="L21" s="102">
        <f t="shared" si="2"/>
        <v>9.5</v>
      </c>
      <c r="M21" s="104"/>
      <c r="N21" s="103">
        <f t="shared" si="3"/>
        <v>9.5</v>
      </c>
      <c r="O21" s="24"/>
      <c r="P21" s="24"/>
      <c r="Q21" s="24"/>
    </row>
    <row r="22" spans="1:17" ht="12.75">
      <c r="A22" s="3"/>
      <c r="B22" s="98" t="s">
        <v>35</v>
      </c>
      <c r="C22" s="108">
        <v>19</v>
      </c>
      <c r="D22" s="114"/>
      <c r="E22" s="106"/>
      <c r="F22" s="101"/>
      <c r="G22" s="106">
        <f>+SUM(D22:F22)</f>
        <v>0</v>
      </c>
      <c r="H22" s="102">
        <v>79.8</v>
      </c>
      <c r="I22" s="101">
        <v>3</v>
      </c>
      <c r="J22" s="101"/>
      <c r="K22" s="106">
        <f>+SUM(H22:J22)</f>
        <v>82.8</v>
      </c>
      <c r="L22" s="102">
        <f>+SUM(G22+K22)</f>
        <v>82.8</v>
      </c>
      <c r="M22" s="104"/>
      <c r="N22" s="103">
        <f>+SUM(L22:M22)</f>
        <v>82.8</v>
      </c>
      <c r="O22" s="24"/>
      <c r="P22" s="24"/>
      <c r="Q22" s="24"/>
    </row>
    <row r="23" spans="1:17" ht="12.75">
      <c r="A23" s="3"/>
      <c r="B23" s="98" t="s">
        <v>36</v>
      </c>
      <c r="C23" s="108">
        <v>3</v>
      </c>
      <c r="D23" s="114"/>
      <c r="E23" s="106"/>
      <c r="F23" s="101"/>
      <c r="G23" s="106">
        <f>+SUM(D23:F23)</f>
        <v>0</v>
      </c>
      <c r="H23" s="102">
        <v>21</v>
      </c>
      <c r="I23" s="101">
        <v>11.5</v>
      </c>
      <c r="J23" s="101"/>
      <c r="K23" s="106">
        <f>+SUM(H23:J23)</f>
        <v>32.5</v>
      </c>
      <c r="L23" s="102">
        <f>+SUM(G23+K23)</f>
        <v>32.5</v>
      </c>
      <c r="M23" s="104"/>
      <c r="N23" s="103">
        <f>+SUM(L23:M23)</f>
        <v>32.5</v>
      </c>
      <c r="O23" s="24"/>
      <c r="P23" s="24"/>
      <c r="Q23" s="24"/>
    </row>
    <row r="24" spans="1:17" ht="13.5" thickBot="1">
      <c r="A24" s="5"/>
      <c r="B24" s="6" t="s">
        <v>37</v>
      </c>
      <c r="C24" s="48">
        <v>77</v>
      </c>
      <c r="D24" s="96">
        <v>0.2</v>
      </c>
      <c r="E24" s="38"/>
      <c r="F24" s="41"/>
      <c r="G24" s="38">
        <f>+SUM(D24:F24)</f>
        <v>0.2</v>
      </c>
      <c r="H24" s="72">
        <v>275.5</v>
      </c>
      <c r="I24" s="41">
        <v>38.55</v>
      </c>
      <c r="J24" s="41">
        <v>34</v>
      </c>
      <c r="K24" s="38">
        <f>+SUM(H24:J24)</f>
        <v>348.05</v>
      </c>
      <c r="L24" s="72">
        <f>+SUM(G24+K24)</f>
        <v>348.25</v>
      </c>
      <c r="M24" s="76">
        <v>2</v>
      </c>
      <c r="N24" s="33">
        <f>+SUM(L24:M24)</f>
        <v>350.25</v>
      </c>
      <c r="O24" s="24"/>
      <c r="P24" s="24"/>
      <c r="Q24" s="24"/>
    </row>
    <row r="25" spans="1:17" ht="13.5" thickTop="1">
      <c r="A25" s="3"/>
      <c r="B25" s="7" t="s">
        <v>38</v>
      </c>
      <c r="C25" s="97">
        <v>38</v>
      </c>
      <c r="D25" s="70"/>
      <c r="E25" s="23"/>
      <c r="F25" s="69"/>
      <c r="G25" s="23">
        <f aca="true" t="shared" si="6" ref="G25:G30">+SUM(D25:F25)</f>
        <v>0</v>
      </c>
      <c r="H25" s="67">
        <v>22.75</v>
      </c>
      <c r="I25" s="68">
        <v>40.96</v>
      </c>
      <c r="J25" s="68">
        <v>6</v>
      </c>
      <c r="K25" s="42">
        <f aca="true" t="shared" si="7" ref="K25:K30">+SUM(H25:J25)</f>
        <v>69.71000000000001</v>
      </c>
      <c r="L25" s="67">
        <f aca="true" t="shared" si="8" ref="L25:L30">+SUM(G25+K25)</f>
        <v>69.71000000000001</v>
      </c>
      <c r="M25" s="73">
        <v>0.8</v>
      </c>
      <c r="N25" s="29">
        <f aca="true" t="shared" si="9" ref="N25:N30">+SUM(L25:M25)</f>
        <v>70.51</v>
      </c>
      <c r="O25" s="24"/>
      <c r="P25" s="24"/>
      <c r="Q25" s="24"/>
    </row>
    <row r="26" spans="1:17" ht="12.75">
      <c r="A26" s="3"/>
      <c r="B26" s="98" t="s">
        <v>56</v>
      </c>
      <c r="C26" s="108">
        <v>5</v>
      </c>
      <c r="D26" s="114"/>
      <c r="E26" s="106"/>
      <c r="F26" s="101"/>
      <c r="G26" s="106">
        <f t="shared" si="6"/>
        <v>0</v>
      </c>
      <c r="H26" s="102">
        <v>20</v>
      </c>
      <c r="I26" s="101">
        <v>6.5</v>
      </c>
      <c r="J26" s="101"/>
      <c r="K26" s="106">
        <f t="shared" si="7"/>
        <v>26.5</v>
      </c>
      <c r="L26" s="102">
        <f t="shared" si="8"/>
        <v>26.5</v>
      </c>
      <c r="M26" s="104">
        <v>1</v>
      </c>
      <c r="N26" s="103">
        <f t="shared" si="9"/>
        <v>27.5</v>
      </c>
      <c r="O26" s="24"/>
      <c r="P26" s="24"/>
      <c r="Q26" s="24"/>
    </row>
    <row r="27" spans="1:17" ht="12.75">
      <c r="A27" s="3"/>
      <c r="B27" s="98" t="s">
        <v>39</v>
      </c>
      <c r="C27" s="108">
        <v>3</v>
      </c>
      <c r="D27" s="114"/>
      <c r="E27" s="106"/>
      <c r="F27" s="101"/>
      <c r="G27" s="106">
        <f t="shared" si="6"/>
        <v>0</v>
      </c>
      <c r="H27" s="102">
        <v>8.25</v>
      </c>
      <c r="I27" s="101">
        <v>4</v>
      </c>
      <c r="J27" s="101">
        <v>1.5</v>
      </c>
      <c r="K27" s="106">
        <f t="shared" si="7"/>
        <v>13.75</v>
      </c>
      <c r="L27" s="102">
        <f t="shared" si="8"/>
        <v>13.75</v>
      </c>
      <c r="M27" s="104">
        <v>0.03</v>
      </c>
      <c r="N27" s="103">
        <f t="shared" si="9"/>
        <v>13.78</v>
      </c>
      <c r="O27" s="24"/>
      <c r="P27" s="24"/>
      <c r="Q27" s="24"/>
    </row>
    <row r="28" spans="1:17" ht="12.75">
      <c r="A28" s="3"/>
      <c r="B28" s="98" t="s">
        <v>40</v>
      </c>
      <c r="C28" s="108">
        <v>1</v>
      </c>
      <c r="D28" s="114"/>
      <c r="E28" s="106"/>
      <c r="F28" s="101"/>
      <c r="G28" s="106">
        <f t="shared" si="6"/>
        <v>0</v>
      </c>
      <c r="H28" s="102">
        <v>2.5</v>
      </c>
      <c r="I28" s="101"/>
      <c r="J28" s="101"/>
      <c r="K28" s="106">
        <f t="shared" si="7"/>
        <v>2.5</v>
      </c>
      <c r="L28" s="102">
        <f t="shared" si="8"/>
        <v>2.5</v>
      </c>
      <c r="M28" s="104">
        <v>1</v>
      </c>
      <c r="N28" s="103">
        <f t="shared" si="9"/>
        <v>3.5</v>
      </c>
      <c r="O28" s="24"/>
      <c r="P28" s="24"/>
      <c r="Q28" s="24"/>
    </row>
    <row r="29" spans="1:17" ht="12.75">
      <c r="A29" s="3"/>
      <c r="B29" s="98" t="s">
        <v>41</v>
      </c>
      <c r="C29" s="108">
        <v>8</v>
      </c>
      <c r="D29" s="114"/>
      <c r="E29" s="106"/>
      <c r="F29" s="101"/>
      <c r="G29" s="106">
        <f t="shared" si="6"/>
        <v>0</v>
      </c>
      <c r="H29" s="102">
        <v>75</v>
      </c>
      <c r="I29" s="101">
        <v>13.5</v>
      </c>
      <c r="J29" s="101"/>
      <c r="K29" s="106">
        <f t="shared" si="7"/>
        <v>88.5</v>
      </c>
      <c r="L29" s="102">
        <f t="shared" si="8"/>
        <v>88.5</v>
      </c>
      <c r="M29" s="104">
        <v>1</v>
      </c>
      <c r="N29" s="103">
        <f t="shared" si="9"/>
        <v>89.5</v>
      </c>
      <c r="O29" s="24"/>
      <c r="P29" s="24"/>
      <c r="Q29" s="24"/>
    </row>
    <row r="30" spans="1:17" ht="12.75">
      <c r="A30" s="3"/>
      <c r="B30" s="99" t="s">
        <v>42</v>
      </c>
      <c r="C30" s="108">
        <v>4</v>
      </c>
      <c r="D30" s="114">
        <v>33</v>
      </c>
      <c r="E30" s="106"/>
      <c r="F30" s="101"/>
      <c r="G30" s="106">
        <f t="shared" si="6"/>
        <v>33</v>
      </c>
      <c r="H30" s="102">
        <v>10206</v>
      </c>
      <c r="I30" s="101">
        <v>780</v>
      </c>
      <c r="J30" s="101"/>
      <c r="K30" s="106">
        <f t="shared" si="7"/>
        <v>10986</v>
      </c>
      <c r="L30" s="102">
        <f t="shared" si="8"/>
        <v>11019</v>
      </c>
      <c r="M30" s="104"/>
      <c r="N30" s="103">
        <f t="shared" si="9"/>
        <v>11019</v>
      </c>
      <c r="O30" s="24"/>
      <c r="P30" s="24"/>
      <c r="Q30" s="24"/>
    </row>
    <row r="31" spans="1:17" ht="12.75">
      <c r="A31" s="3" t="s">
        <v>23</v>
      </c>
      <c r="B31" s="98" t="s">
        <v>57</v>
      </c>
      <c r="C31" s="108">
        <v>1</v>
      </c>
      <c r="D31" s="114"/>
      <c r="E31" s="106"/>
      <c r="F31" s="101"/>
      <c r="G31" s="106">
        <f aca="true" t="shared" si="10" ref="G31:G41">+SUM(D31:F31)</f>
        <v>0</v>
      </c>
      <c r="H31" s="102"/>
      <c r="I31" s="101">
        <v>1</v>
      </c>
      <c r="J31" s="101">
        <v>1</v>
      </c>
      <c r="K31" s="106">
        <f aca="true" t="shared" si="11" ref="K31:K38">+SUM(H31:J31)</f>
        <v>2</v>
      </c>
      <c r="L31" s="102">
        <f aca="true" t="shared" si="12" ref="L31:L38">+SUM(G31+K31)</f>
        <v>2</v>
      </c>
      <c r="M31" s="104"/>
      <c r="N31" s="103">
        <f aca="true" t="shared" si="13" ref="N31:N38">+SUM(L31:M31)</f>
        <v>2</v>
      </c>
      <c r="O31" s="24"/>
      <c r="P31" s="24"/>
      <c r="Q31" s="24"/>
    </row>
    <row r="32" spans="1:17" ht="12.75">
      <c r="A32" s="3"/>
      <c r="B32" s="98" t="s">
        <v>44</v>
      </c>
      <c r="C32" s="108">
        <v>10</v>
      </c>
      <c r="D32" s="114"/>
      <c r="E32" s="106"/>
      <c r="F32" s="101"/>
      <c r="G32" s="106">
        <f t="shared" si="10"/>
        <v>0</v>
      </c>
      <c r="H32" s="102">
        <v>25</v>
      </c>
      <c r="I32" s="101">
        <v>25.4</v>
      </c>
      <c r="J32" s="101">
        <v>1.9</v>
      </c>
      <c r="K32" s="106">
        <f t="shared" si="11"/>
        <v>52.3</v>
      </c>
      <c r="L32" s="102">
        <f t="shared" si="12"/>
        <v>52.3</v>
      </c>
      <c r="M32" s="104">
        <v>7</v>
      </c>
      <c r="N32" s="103">
        <f t="shared" si="13"/>
        <v>59.3</v>
      </c>
      <c r="O32" s="24"/>
      <c r="P32" s="24"/>
      <c r="Q32" s="24"/>
    </row>
    <row r="33" spans="1:17" ht="12.75">
      <c r="A33" s="3"/>
      <c r="B33" s="98" t="s">
        <v>45</v>
      </c>
      <c r="C33" s="108">
        <v>14</v>
      </c>
      <c r="D33" s="114"/>
      <c r="E33" s="106"/>
      <c r="F33" s="101"/>
      <c r="G33" s="106">
        <f t="shared" si="10"/>
        <v>0</v>
      </c>
      <c r="H33" s="102">
        <v>3.5</v>
      </c>
      <c r="I33" s="101">
        <v>8.6</v>
      </c>
      <c r="J33" s="101">
        <v>2.3</v>
      </c>
      <c r="K33" s="106">
        <f t="shared" si="11"/>
        <v>14.399999999999999</v>
      </c>
      <c r="L33" s="102">
        <f t="shared" si="12"/>
        <v>14.399999999999999</v>
      </c>
      <c r="M33" s="104">
        <v>3.3</v>
      </c>
      <c r="N33" s="103">
        <f t="shared" si="13"/>
        <v>17.7</v>
      </c>
      <c r="O33" s="24"/>
      <c r="P33" s="24"/>
      <c r="Q33" s="24"/>
    </row>
    <row r="34" spans="1:17" ht="12.75">
      <c r="A34" s="3"/>
      <c r="B34" s="98" t="s">
        <v>46</v>
      </c>
      <c r="C34" s="108">
        <v>9</v>
      </c>
      <c r="D34" s="114"/>
      <c r="E34" s="106"/>
      <c r="F34" s="101"/>
      <c r="G34" s="106">
        <f t="shared" si="10"/>
        <v>0</v>
      </c>
      <c r="H34" s="102">
        <v>21.25</v>
      </c>
      <c r="I34" s="101">
        <v>2.8</v>
      </c>
      <c r="J34" s="101"/>
      <c r="K34" s="106">
        <f t="shared" si="11"/>
        <v>24.05</v>
      </c>
      <c r="L34" s="102">
        <f t="shared" si="12"/>
        <v>24.05</v>
      </c>
      <c r="M34" s="104">
        <v>5.8</v>
      </c>
      <c r="N34" s="103">
        <f t="shared" si="13"/>
        <v>29.85</v>
      </c>
      <c r="O34" s="24"/>
      <c r="P34" s="24"/>
      <c r="Q34" s="24"/>
    </row>
    <row r="35" spans="1:17" ht="12.75">
      <c r="A35" s="3"/>
      <c r="B35" s="98" t="s">
        <v>47</v>
      </c>
      <c r="C35" s="108">
        <v>4</v>
      </c>
      <c r="D35" s="114"/>
      <c r="E35" s="106"/>
      <c r="F35" s="101"/>
      <c r="G35" s="106">
        <f t="shared" si="10"/>
        <v>0</v>
      </c>
      <c r="H35" s="102">
        <v>23.5</v>
      </c>
      <c r="I35" s="101"/>
      <c r="J35" s="101"/>
      <c r="K35" s="106">
        <f t="shared" si="11"/>
        <v>23.5</v>
      </c>
      <c r="L35" s="102">
        <f t="shared" si="12"/>
        <v>23.5</v>
      </c>
      <c r="M35" s="104">
        <v>5.2</v>
      </c>
      <c r="N35" s="103">
        <f t="shared" si="13"/>
        <v>28.7</v>
      </c>
      <c r="O35" s="24"/>
      <c r="P35" s="24"/>
      <c r="Q35" s="24"/>
    </row>
    <row r="36" spans="1:17" ht="12.75">
      <c r="A36" s="3"/>
      <c r="B36" s="98" t="s">
        <v>49</v>
      </c>
      <c r="C36" s="108">
        <v>15</v>
      </c>
      <c r="D36" s="114">
        <v>30</v>
      </c>
      <c r="E36" s="106"/>
      <c r="F36" s="101"/>
      <c r="G36" s="106">
        <f t="shared" si="10"/>
        <v>30</v>
      </c>
      <c r="H36" s="102">
        <v>82.5</v>
      </c>
      <c r="I36" s="101">
        <v>58.9</v>
      </c>
      <c r="J36" s="101">
        <v>2.5</v>
      </c>
      <c r="K36" s="106">
        <f t="shared" si="11"/>
        <v>143.9</v>
      </c>
      <c r="L36" s="102">
        <f t="shared" si="12"/>
        <v>173.9</v>
      </c>
      <c r="M36" s="104">
        <v>18.7</v>
      </c>
      <c r="N36" s="103">
        <f t="shared" si="13"/>
        <v>192.6</v>
      </c>
      <c r="O36" s="24"/>
      <c r="P36" s="24"/>
      <c r="Q36" s="24"/>
    </row>
    <row r="37" spans="1:17" ht="12.75">
      <c r="A37" s="3"/>
      <c r="B37" s="98" t="s">
        <v>50</v>
      </c>
      <c r="C37" s="108">
        <v>6</v>
      </c>
      <c r="D37" s="114"/>
      <c r="E37" s="106"/>
      <c r="F37" s="101"/>
      <c r="G37" s="106">
        <f t="shared" si="10"/>
        <v>0</v>
      </c>
      <c r="H37" s="102">
        <v>100.5</v>
      </c>
      <c r="I37" s="101">
        <v>1</v>
      </c>
      <c r="J37" s="101"/>
      <c r="K37" s="106">
        <f t="shared" si="11"/>
        <v>101.5</v>
      </c>
      <c r="L37" s="102">
        <f t="shared" si="12"/>
        <v>101.5</v>
      </c>
      <c r="M37" s="104"/>
      <c r="N37" s="103">
        <f t="shared" si="13"/>
        <v>101.5</v>
      </c>
      <c r="O37" s="24"/>
      <c r="P37" s="24"/>
      <c r="Q37" s="24"/>
    </row>
    <row r="38" spans="1:17" ht="12.75">
      <c r="A38" s="3"/>
      <c r="B38" s="98" t="s">
        <v>59</v>
      </c>
      <c r="C38" s="108">
        <v>2</v>
      </c>
      <c r="D38" s="114"/>
      <c r="E38" s="106"/>
      <c r="F38" s="101"/>
      <c r="G38" s="106">
        <f t="shared" si="10"/>
        <v>0</v>
      </c>
      <c r="H38" s="102">
        <v>1052.5</v>
      </c>
      <c r="I38" s="101"/>
      <c r="J38" s="101"/>
      <c r="K38" s="106">
        <f t="shared" si="11"/>
        <v>1052.5</v>
      </c>
      <c r="L38" s="102">
        <f t="shared" si="12"/>
        <v>1052.5</v>
      </c>
      <c r="M38" s="104"/>
      <c r="N38" s="103">
        <f t="shared" si="13"/>
        <v>1052.5</v>
      </c>
      <c r="O38" s="24"/>
      <c r="P38" s="24"/>
      <c r="Q38" s="24"/>
    </row>
    <row r="39" spans="1:17" ht="12.75">
      <c r="A39" s="3"/>
      <c r="B39" s="98" t="s">
        <v>51</v>
      </c>
      <c r="C39" s="108">
        <v>8</v>
      </c>
      <c r="D39" s="114"/>
      <c r="E39" s="106"/>
      <c r="F39" s="101"/>
      <c r="G39" s="106">
        <f t="shared" si="10"/>
        <v>0</v>
      </c>
      <c r="H39" s="102">
        <v>6.5</v>
      </c>
      <c r="I39" s="101">
        <v>9</v>
      </c>
      <c r="J39" s="101"/>
      <c r="K39" s="106">
        <f>+SUM(H39:J39)</f>
        <v>15.5</v>
      </c>
      <c r="L39" s="102">
        <f>+SUM(G39+K39)</f>
        <v>15.5</v>
      </c>
      <c r="M39" s="104"/>
      <c r="N39" s="103">
        <f>+SUM(L39:M39)</f>
        <v>15.5</v>
      </c>
      <c r="O39" s="24"/>
      <c r="P39" s="24"/>
      <c r="Q39" s="24"/>
    </row>
    <row r="40" spans="1:17" ht="12.75">
      <c r="A40" s="3"/>
      <c r="B40" s="98" t="s">
        <v>60</v>
      </c>
      <c r="C40" s="108">
        <v>13</v>
      </c>
      <c r="D40" s="114"/>
      <c r="E40" s="106"/>
      <c r="F40" s="101"/>
      <c r="G40" s="106">
        <f t="shared" si="10"/>
        <v>0</v>
      </c>
      <c r="H40" s="102">
        <v>430</v>
      </c>
      <c r="I40" s="101">
        <v>252</v>
      </c>
      <c r="J40" s="101">
        <v>13</v>
      </c>
      <c r="K40" s="106">
        <f>+SUM(H40:J40)</f>
        <v>695</v>
      </c>
      <c r="L40" s="102">
        <f>+SUM(G40+K40)</f>
        <v>695</v>
      </c>
      <c r="M40" s="104">
        <v>114</v>
      </c>
      <c r="N40" s="103">
        <f>+SUM(L40:M40)</f>
        <v>809</v>
      </c>
      <c r="O40" s="24"/>
      <c r="P40" s="24"/>
      <c r="Q40" s="24"/>
    </row>
    <row r="41" spans="1:17" ht="13.5" thickBot="1">
      <c r="A41" s="3"/>
      <c r="B41" s="7" t="s">
        <v>53</v>
      </c>
      <c r="C41" s="47">
        <v>2</v>
      </c>
      <c r="D41" s="70"/>
      <c r="E41" s="23"/>
      <c r="F41" s="69"/>
      <c r="G41" s="23">
        <f t="shared" si="10"/>
        <v>0</v>
      </c>
      <c r="H41" s="71">
        <v>313</v>
      </c>
      <c r="I41" s="69">
        <v>4</v>
      </c>
      <c r="J41" s="69"/>
      <c r="K41" s="23">
        <f>+SUM(H41:J41)</f>
        <v>317</v>
      </c>
      <c r="L41" s="71">
        <f>+SUM(G41+K41)</f>
        <v>317</v>
      </c>
      <c r="M41" s="74">
        <v>10</v>
      </c>
      <c r="N41" s="27">
        <f>+SUM(L41:M41)</f>
        <v>327</v>
      </c>
      <c r="O41" s="24"/>
      <c r="P41" s="24"/>
      <c r="Q41" s="24"/>
    </row>
    <row r="42" spans="1:17" ht="14.25" thickBot="1" thickTop="1">
      <c r="A42" s="12"/>
      <c r="B42" s="13" t="s">
        <v>6</v>
      </c>
      <c r="C42" s="49">
        <f>+SUM(C7:C41)</f>
        <v>546</v>
      </c>
      <c r="D42" s="37">
        <f aca="true" t="shared" si="14" ref="D42:N42">+SUM(D7:D41)</f>
        <v>346.84999999999997</v>
      </c>
      <c r="E42" s="35">
        <f t="shared" si="14"/>
        <v>15.8</v>
      </c>
      <c r="F42" s="35">
        <f t="shared" si="14"/>
        <v>4.199999999999999</v>
      </c>
      <c r="G42" s="34">
        <f t="shared" si="14"/>
        <v>366.85</v>
      </c>
      <c r="H42" s="36">
        <f t="shared" si="14"/>
        <v>13149.2</v>
      </c>
      <c r="I42" s="35">
        <f t="shared" si="14"/>
        <v>1842.9599999999998</v>
      </c>
      <c r="J42" s="35">
        <f t="shared" si="14"/>
        <v>306.7</v>
      </c>
      <c r="K42" s="34">
        <f t="shared" si="14"/>
        <v>15298.859999999997</v>
      </c>
      <c r="L42" s="36">
        <f t="shared" si="14"/>
        <v>15665.709999999997</v>
      </c>
      <c r="M42" s="75">
        <f t="shared" si="14"/>
        <v>385.27000000000004</v>
      </c>
      <c r="N42" s="28">
        <f t="shared" si="14"/>
        <v>16050.980000000001</v>
      </c>
      <c r="O42" s="24"/>
      <c r="P42" s="24"/>
      <c r="Q42" s="24"/>
    </row>
    <row r="43" ht="13.5" thickTop="1">
      <c r="H43" s="23"/>
    </row>
    <row r="44" ht="12.75">
      <c r="H44" s="23"/>
    </row>
    <row r="45" ht="12.75">
      <c r="H45" s="23"/>
    </row>
    <row r="46" ht="12.75">
      <c r="H46" s="23"/>
    </row>
    <row r="47" ht="12.75">
      <c r="H47" s="23"/>
    </row>
    <row r="48" ht="12.75">
      <c r="H48" s="23"/>
    </row>
    <row r="49" ht="12.75">
      <c r="H49" s="23"/>
    </row>
    <row r="50" ht="12.75">
      <c r="H50" s="23"/>
    </row>
    <row r="51" ht="12.75">
      <c r="H51" s="23"/>
    </row>
    <row r="52" ht="12.75">
      <c r="H52" s="23"/>
    </row>
    <row r="53" ht="12.75">
      <c r="H53" s="23"/>
    </row>
    <row r="54" ht="12.75">
      <c r="H54" s="23"/>
    </row>
    <row r="55" ht="12.75">
      <c r="H55" s="23"/>
    </row>
    <row r="56" ht="12.75">
      <c r="H56" s="23"/>
    </row>
    <row r="57" ht="12.75">
      <c r="H57" s="23"/>
    </row>
    <row r="58" ht="12.75">
      <c r="H58" s="23"/>
    </row>
    <row r="59" ht="12.75">
      <c r="H59" s="23"/>
    </row>
    <row r="60" ht="12.75">
      <c r="H60" s="23"/>
    </row>
    <row r="61" ht="12.75">
      <c r="H61" s="23"/>
    </row>
    <row r="62" ht="12.75">
      <c r="H62" s="23"/>
    </row>
    <row r="63" ht="12.75">
      <c r="H63" s="23"/>
    </row>
    <row r="64" ht="12.75">
      <c r="H64" s="23"/>
    </row>
    <row r="65" ht="12.75">
      <c r="H65" s="23"/>
    </row>
    <row r="66" ht="12.75">
      <c r="H66" s="23"/>
    </row>
    <row r="67" ht="12.75">
      <c r="H67" s="23"/>
    </row>
    <row r="68" ht="12.75">
      <c r="H68" s="23"/>
    </row>
    <row r="69" ht="12.75">
      <c r="H69" s="23"/>
    </row>
    <row r="70" ht="12.75">
      <c r="H70" s="23"/>
    </row>
    <row r="71" ht="12.75">
      <c r="H71" s="23"/>
    </row>
    <row r="72" ht="12.75">
      <c r="H72" s="23"/>
    </row>
    <row r="73" ht="12.75">
      <c r="H73" s="23"/>
    </row>
    <row r="74" ht="12.75">
      <c r="H74" s="23"/>
    </row>
    <row r="75" ht="12.75">
      <c r="H75" s="23"/>
    </row>
    <row r="76" ht="12.75">
      <c r="H76" s="23"/>
    </row>
    <row r="77" ht="12.75">
      <c r="H77" s="23"/>
    </row>
    <row r="78" ht="12.75">
      <c r="H78" s="23"/>
    </row>
    <row r="79" ht="12.75">
      <c r="H79" s="23"/>
    </row>
    <row r="80" ht="12.75">
      <c r="H80" s="23"/>
    </row>
    <row r="81" ht="12.75">
      <c r="H81" s="23"/>
    </row>
    <row r="82" ht="12.75">
      <c r="H82" s="23"/>
    </row>
    <row r="83" ht="12.75">
      <c r="H83" s="23"/>
    </row>
    <row r="84" ht="12.75">
      <c r="H84" s="23"/>
    </row>
    <row r="85" ht="12.75">
      <c r="H85" s="23"/>
    </row>
    <row r="86" ht="12.75">
      <c r="H86" s="23"/>
    </row>
    <row r="87" ht="12.75">
      <c r="H87" s="23"/>
    </row>
    <row r="88" ht="12.75">
      <c r="H88" s="23"/>
    </row>
    <row r="89" ht="12.75">
      <c r="H89" s="23"/>
    </row>
    <row r="90" ht="12.75">
      <c r="H90" s="23"/>
    </row>
    <row r="91" ht="12.75">
      <c r="H91" s="23"/>
    </row>
    <row r="92" ht="12.75">
      <c r="H92" s="23"/>
    </row>
    <row r="93" ht="12.75">
      <c r="H93" s="23"/>
    </row>
    <row r="94" ht="12.75">
      <c r="H94" s="23"/>
    </row>
    <row r="95" ht="12.75">
      <c r="H95" s="23"/>
    </row>
    <row r="96" ht="12.75">
      <c r="H96" s="23"/>
    </row>
    <row r="97" ht="12.75">
      <c r="H97" s="23"/>
    </row>
    <row r="98" ht="12.75">
      <c r="H98" s="23"/>
    </row>
    <row r="99" ht="12.75">
      <c r="H99" s="23"/>
    </row>
    <row r="100" ht="12.75">
      <c r="H100" s="23"/>
    </row>
    <row r="101" ht="12.75">
      <c r="H101" s="23"/>
    </row>
    <row r="102" ht="12.75">
      <c r="H102" s="23"/>
    </row>
    <row r="103" ht="12.75">
      <c r="H103" s="23"/>
    </row>
    <row r="104" ht="12.75">
      <c r="H104" s="23"/>
    </row>
    <row r="105" ht="12.75">
      <c r="H105" s="23"/>
    </row>
    <row r="106" ht="12.75">
      <c r="H106" s="23"/>
    </row>
    <row r="107" ht="12.75">
      <c r="H107" s="23"/>
    </row>
    <row r="108" ht="12.75">
      <c r="H108" s="23"/>
    </row>
    <row r="109" ht="12.75">
      <c r="H109" s="23"/>
    </row>
    <row r="110" ht="12.75">
      <c r="H110" s="23"/>
    </row>
    <row r="111" ht="12.75">
      <c r="H111" s="23"/>
    </row>
    <row r="112" ht="12.75">
      <c r="H112" s="23"/>
    </row>
    <row r="113" ht="12.75">
      <c r="H113" s="23"/>
    </row>
    <row r="114" ht="12.75">
      <c r="H114" s="23"/>
    </row>
    <row r="115" ht="12.75">
      <c r="H115" s="23"/>
    </row>
    <row r="116" ht="12.75">
      <c r="H116" s="23"/>
    </row>
    <row r="117" ht="12.75">
      <c r="H117" s="23"/>
    </row>
    <row r="118" ht="12.75">
      <c r="H118" s="23"/>
    </row>
    <row r="119" ht="12.75">
      <c r="H119" s="23"/>
    </row>
    <row r="120" ht="12.75">
      <c r="H120" s="23"/>
    </row>
    <row r="121" ht="12.75">
      <c r="H121" s="23"/>
    </row>
    <row r="122" ht="12.75">
      <c r="H122" s="23"/>
    </row>
    <row r="123" ht="12.75">
      <c r="H123" s="23"/>
    </row>
    <row r="124" ht="12.75">
      <c r="H124" s="23"/>
    </row>
    <row r="125" ht="12.75">
      <c r="H125" s="23"/>
    </row>
    <row r="126" ht="12.75">
      <c r="H126" s="23"/>
    </row>
    <row r="127" ht="12.75">
      <c r="H127" s="23"/>
    </row>
    <row r="128" ht="12.75">
      <c r="H128" s="23"/>
    </row>
    <row r="129" ht="12.75">
      <c r="H129" s="23"/>
    </row>
    <row r="130" ht="12.75">
      <c r="H130" s="23"/>
    </row>
    <row r="131" ht="12.75">
      <c r="H131" s="23"/>
    </row>
    <row r="132" ht="12.75">
      <c r="H132" s="23"/>
    </row>
    <row r="133" ht="12.75">
      <c r="H133" s="23"/>
    </row>
    <row r="134" ht="12.75">
      <c r="H134" s="23"/>
    </row>
    <row r="135" ht="12.75">
      <c r="H135" s="23"/>
    </row>
    <row r="136" ht="12.75">
      <c r="H136" s="23"/>
    </row>
    <row r="137" ht="12.75">
      <c r="H137" s="23"/>
    </row>
    <row r="138" ht="12.75">
      <c r="H138" s="23"/>
    </row>
    <row r="139" ht="12.75">
      <c r="H139" s="23"/>
    </row>
    <row r="140" ht="12.75">
      <c r="H140" s="23"/>
    </row>
    <row r="141" ht="12.75">
      <c r="H141" s="23"/>
    </row>
    <row r="142" ht="12.75">
      <c r="H142" s="23"/>
    </row>
    <row r="143" ht="12.75">
      <c r="H143" s="23"/>
    </row>
    <row r="144" ht="12.75">
      <c r="H144" s="23"/>
    </row>
    <row r="145" ht="12.75">
      <c r="H145" s="23"/>
    </row>
    <row r="146" ht="12.75">
      <c r="H146" s="23"/>
    </row>
    <row r="147" ht="12.75">
      <c r="H147" s="23"/>
    </row>
    <row r="148" ht="12.75">
      <c r="H148" s="23"/>
    </row>
    <row r="149" ht="12.75">
      <c r="H149" s="23"/>
    </row>
    <row r="150" ht="12.75">
      <c r="H150" s="23"/>
    </row>
    <row r="151" ht="12.75">
      <c r="H151" s="23"/>
    </row>
    <row r="152" ht="12.75">
      <c r="H152" s="23"/>
    </row>
    <row r="153" ht="12.75">
      <c r="H153" s="23"/>
    </row>
    <row r="154" ht="12.75">
      <c r="H154" s="23"/>
    </row>
    <row r="155" ht="12.75">
      <c r="H155" s="23"/>
    </row>
    <row r="156" ht="12.75">
      <c r="H156" s="23"/>
    </row>
    <row r="157" ht="12.75">
      <c r="H157" s="23"/>
    </row>
    <row r="158" ht="12.75">
      <c r="H158" s="23"/>
    </row>
    <row r="159" ht="12.75">
      <c r="H159" s="23"/>
    </row>
    <row r="160" ht="12.75">
      <c r="H160" s="23"/>
    </row>
    <row r="161" ht="12.75">
      <c r="H161" s="23"/>
    </row>
    <row r="162" ht="12.75">
      <c r="H162" s="23"/>
    </row>
    <row r="163" ht="12.75">
      <c r="H163" s="23"/>
    </row>
    <row r="164" ht="12.75">
      <c r="H164" s="23"/>
    </row>
    <row r="165" ht="12.75">
      <c r="H165" s="23"/>
    </row>
    <row r="166" ht="12.75">
      <c r="H166" s="23"/>
    </row>
    <row r="167" ht="12.75">
      <c r="H167" s="23"/>
    </row>
    <row r="168" ht="12.75">
      <c r="H168" s="23"/>
    </row>
    <row r="169" ht="12.75">
      <c r="H169" s="23"/>
    </row>
    <row r="170" ht="12.75">
      <c r="H170" s="23"/>
    </row>
    <row r="171" ht="12.75">
      <c r="H171" s="23"/>
    </row>
    <row r="172" ht="12.75">
      <c r="H172" s="23"/>
    </row>
    <row r="173" ht="12.75">
      <c r="H173" s="23"/>
    </row>
    <row r="174" ht="12.75">
      <c r="H174" s="23"/>
    </row>
    <row r="175" ht="12.75">
      <c r="H175" s="23"/>
    </row>
    <row r="176" ht="12.75">
      <c r="H176" s="23"/>
    </row>
    <row r="177" ht="12.75">
      <c r="H177" s="23"/>
    </row>
    <row r="178" ht="12.75">
      <c r="H178" s="23"/>
    </row>
    <row r="179" ht="12.75">
      <c r="H179" s="23"/>
    </row>
    <row r="180" ht="12.75">
      <c r="H180" s="23"/>
    </row>
    <row r="181" ht="12.75">
      <c r="H181" s="23"/>
    </row>
    <row r="182" ht="12.75">
      <c r="H182" s="23"/>
    </row>
    <row r="183" ht="12.75">
      <c r="H183" s="23"/>
    </row>
    <row r="184" ht="12.75">
      <c r="H184" s="23"/>
    </row>
    <row r="185" ht="12.75">
      <c r="H185" s="23"/>
    </row>
    <row r="186" ht="12.75">
      <c r="H186" s="23"/>
    </row>
    <row r="187" ht="12.75">
      <c r="H187" s="23"/>
    </row>
    <row r="188" ht="12.75">
      <c r="H188" s="23"/>
    </row>
    <row r="189" ht="12.75">
      <c r="H189" s="23"/>
    </row>
    <row r="190" ht="12.75">
      <c r="H190" s="23"/>
    </row>
    <row r="191" ht="12.75">
      <c r="H191" s="23"/>
    </row>
    <row r="192" ht="12.75">
      <c r="H192" s="23"/>
    </row>
    <row r="193" ht="12.75">
      <c r="H193" s="23"/>
    </row>
    <row r="194" ht="12.75">
      <c r="H194" s="23"/>
    </row>
    <row r="195" ht="12.75">
      <c r="H195" s="23"/>
    </row>
    <row r="196" ht="12.75">
      <c r="H196" s="23"/>
    </row>
    <row r="197" ht="12.75">
      <c r="H197" s="23"/>
    </row>
    <row r="198" ht="12.75">
      <c r="H198" s="23"/>
    </row>
    <row r="199" ht="12.75">
      <c r="H199" s="23"/>
    </row>
    <row r="200" ht="12.75">
      <c r="H200" s="23"/>
    </row>
    <row r="201" ht="12.75">
      <c r="H201" s="23"/>
    </row>
    <row r="202" ht="12.75">
      <c r="H202" s="23"/>
    </row>
    <row r="203" ht="12.75">
      <c r="H203" s="23"/>
    </row>
    <row r="204" ht="12.75">
      <c r="H204" s="23"/>
    </row>
    <row r="205" ht="12.75">
      <c r="H205" s="23"/>
    </row>
    <row r="206" ht="12.75">
      <c r="H206" s="23"/>
    </row>
    <row r="207" ht="12.75">
      <c r="H207" s="23"/>
    </row>
    <row r="208" ht="12.75">
      <c r="H208" s="23"/>
    </row>
    <row r="209" ht="12.75">
      <c r="H209" s="23"/>
    </row>
    <row r="210" ht="12.75">
      <c r="H210" s="23"/>
    </row>
    <row r="211" ht="12.75">
      <c r="H211" s="23"/>
    </row>
    <row r="212" ht="12.75">
      <c r="H212" s="23"/>
    </row>
    <row r="213" ht="12.75">
      <c r="H213" s="23"/>
    </row>
    <row r="214" ht="12.75">
      <c r="H214" s="23"/>
    </row>
    <row r="215" ht="12.75">
      <c r="H215" s="23"/>
    </row>
    <row r="216" ht="12.75">
      <c r="H216" s="23"/>
    </row>
    <row r="217" ht="12.75">
      <c r="H217" s="23"/>
    </row>
    <row r="218" ht="12.75">
      <c r="H218" s="23"/>
    </row>
    <row r="219" ht="12.75">
      <c r="H219" s="23"/>
    </row>
    <row r="220" ht="12.75">
      <c r="H220" s="23"/>
    </row>
    <row r="221" ht="12.75">
      <c r="H221" s="23"/>
    </row>
    <row r="222" ht="12.75">
      <c r="H222" s="23"/>
    </row>
    <row r="223" ht="12.75">
      <c r="H223" s="23"/>
    </row>
    <row r="224" ht="12.75">
      <c r="H224" s="23"/>
    </row>
    <row r="225" ht="12.75">
      <c r="H225" s="23"/>
    </row>
    <row r="226" ht="12.75">
      <c r="H226" s="23"/>
    </row>
    <row r="227" ht="12.75">
      <c r="H227" s="23"/>
    </row>
    <row r="228" ht="12.75">
      <c r="H228" s="23"/>
    </row>
    <row r="229" ht="12.75">
      <c r="H229" s="23"/>
    </row>
    <row r="230" ht="12.75">
      <c r="H230" s="23"/>
    </row>
    <row r="231" ht="12.75">
      <c r="H231" s="23"/>
    </row>
    <row r="232" ht="12.75">
      <c r="H232" s="23"/>
    </row>
    <row r="233" ht="12.75">
      <c r="H233" s="23"/>
    </row>
    <row r="234" ht="12.75">
      <c r="H234" s="23"/>
    </row>
    <row r="235" ht="12.75">
      <c r="H235" s="23"/>
    </row>
    <row r="236" ht="12.75">
      <c r="H236" s="23"/>
    </row>
    <row r="237" ht="12.75">
      <c r="H237" s="23"/>
    </row>
    <row r="238" ht="12.75">
      <c r="H238" s="23"/>
    </row>
    <row r="239" ht="12.75">
      <c r="H239" s="23"/>
    </row>
    <row r="240" ht="12.75">
      <c r="H240" s="23"/>
    </row>
    <row r="241" ht="12.75">
      <c r="H241" s="23"/>
    </row>
    <row r="242" ht="12.75">
      <c r="H242" s="23"/>
    </row>
    <row r="243" ht="12.75">
      <c r="H243" s="23"/>
    </row>
    <row r="244" ht="12.75">
      <c r="H244" s="23"/>
    </row>
    <row r="245" ht="12.75">
      <c r="H245" s="23"/>
    </row>
    <row r="246" ht="12.75">
      <c r="H246" s="23"/>
    </row>
    <row r="247" ht="12.75">
      <c r="H247" s="23"/>
    </row>
    <row r="248" ht="12.75">
      <c r="H248" s="23"/>
    </row>
    <row r="249" ht="12.75">
      <c r="H249" s="23"/>
    </row>
    <row r="250" ht="12.75">
      <c r="H250" s="23"/>
    </row>
    <row r="251" ht="12.75">
      <c r="H251" s="23"/>
    </row>
    <row r="252" ht="12.75">
      <c r="H252" s="23"/>
    </row>
    <row r="253" ht="12.75">
      <c r="H253" s="23"/>
    </row>
    <row r="254" ht="12.75">
      <c r="H254" s="23"/>
    </row>
    <row r="255" ht="12.75">
      <c r="H255" s="23"/>
    </row>
    <row r="256" ht="12.75">
      <c r="H256" s="23"/>
    </row>
    <row r="257" ht="12.75">
      <c r="H257" s="23"/>
    </row>
    <row r="258" ht="12.75">
      <c r="H258" s="23"/>
    </row>
    <row r="259" ht="12.75">
      <c r="H259" s="23"/>
    </row>
    <row r="260" ht="12.75">
      <c r="H260" s="23"/>
    </row>
    <row r="261" ht="12.75">
      <c r="H261" s="23"/>
    </row>
    <row r="262" ht="12.75">
      <c r="H262" s="23"/>
    </row>
    <row r="263" ht="12.75">
      <c r="H263" s="23"/>
    </row>
    <row r="264" ht="12.75">
      <c r="H264" s="23"/>
    </row>
    <row r="265" ht="12.75">
      <c r="H265" s="23"/>
    </row>
    <row r="266" ht="12.75">
      <c r="H266" s="23"/>
    </row>
    <row r="267" ht="12.75">
      <c r="H267" s="23"/>
    </row>
    <row r="268" ht="12.75">
      <c r="H268" s="23"/>
    </row>
    <row r="269" ht="12.75">
      <c r="H269" s="23"/>
    </row>
    <row r="270" ht="12.75">
      <c r="H270" s="23"/>
    </row>
    <row r="271" ht="12.75">
      <c r="H271" s="23"/>
    </row>
    <row r="272" ht="12.75">
      <c r="H272" s="23"/>
    </row>
    <row r="273" ht="12.75">
      <c r="H273" s="23"/>
    </row>
    <row r="274" ht="12.75">
      <c r="H274" s="23"/>
    </row>
    <row r="275" ht="12.75">
      <c r="H275" s="23"/>
    </row>
    <row r="276" ht="12.75">
      <c r="H276" s="23"/>
    </row>
    <row r="277" ht="12.75">
      <c r="H277" s="23"/>
    </row>
    <row r="278" ht="12.75">
      <c r="H278" s="23"/>
    </row>
    <row r="279" ht="12.75">
      <c r="H279" s="23"/>
    </row>
    <row r="280" ht="12.75">
      <c r="H280" s="23"/>
    </row>
    <row r="281" ht="12.75">
      <c r="H281" s="23"/>
    </row>
    <row r="282" ht="12.75">
      <c r="H282" s="23"/>
    </row>
    <row r="283" ht="12.75">
      <c r="H283" s="23"/>
    </row>
    <row r="284" ht="12.75">
      <c r="H284" s="23"/>
    </row>
    <row r="285" ht="12.75">
      <c r="H285" s="23"/>
    </row>
    <row r="286" ht="12.75">
      <c r="H286" s="23"/>
    </row>
    <row r="287" ht="12.75">
      <c r="H287" s="23"/>
    </row>
    <row r="288" ht="12.75">
      <c r="H288" s="23"/>
    </row>
    <row r="289" ht="12.75">
      <c r="H289" s="23"/>
    </row>
    <row r="290" ht="12.75">
      <c r="H290" s="23"/>
    </row>
    <row r="291" ht="12.75">
      <c r="H291" s="23"/>
    </row>
    <row r="292" ht="12.75">
      <c r="H292" s="23"/>
    </row>
    <row r="293" ht="12.75">
      <c r="H293" s="23"/>
    </row>
    <row r="294" ht="12.75">
      <c r="H294" s="23"/>
    </row>
    <row r="295" ht="12.75">
      <c r="H295" s="23"/>
    </row>
    <row r="296" ht="12.75">
      <c r="H296" s="23"/>
    </row>
    <row r="297" ht="12.75">
      <c r="H297" s="23"/>
    </row>
    <row r="298" ht="12.75">
      <c r="H298" s="23"/>
    </row>
    <row r="299" ht="12.75">
      <c r="H299" s="23"/>
    </row>
    <row r="300" ht="12.75">
      <c r="H300" s="23"/>
    </row>
    <row r="301" ht="12.75">
      <c r="H301" s="23"/>
    </row>
    <row r="302" ht="12.75">
      <c r="H302" s="23"/>
    </row>
    <row r="303" ht="12.75">
      <c r="H303" s="23"/>
    </row>
    <row r="304" ht="12.75">
      <c r="H304" s="23"/>
    </row>
    <row r="305" ht="12.75">
      <c r="H305" s="23"/>
    </row>
    <row r="306" ht="12.75">
      <c r="H306" s="23"/>
    </row>
    <row r="307" ht="12.75">
      <c r="H307" s="23"/>
    </row>
    <row r="308" ht="12.75">
      <c r="H308" s="23"/>
    </row>
    <row r="309" ht="12.75">
      <c r="H309" s="23"/>
    </row>
    <row r="310" ht="12.75">
      <c r="H310" s="23"/>
    </row>
    <row r="311" ht="12.75">
      <c r="H311" s="23"/>
    </row>
    <row r="312" ht="12.75">
      <c r="H312" s="23"/>
    </row>
    <row r="313" ht="12.75">
      <c r="H313" s="23"/>
    </row>
    <row r="314" ht="12.75">
      <c r="H314" s="23"/>
    </row>
    <row r="315" ht="12.75">
      <c r="H315" s="23"/>
    </row>
    <row r="316" ht="12.75">
      <c r="H316" s="23"/>
    </row>
    <row r="317" ht="12.75">
      <c r="H317" s="23"/>
    </row>
    <row r="318" ht="12.75">
      <c r="H318" s="23"/>
    </row>
    <row r="319" ht="12.75">
      <c r="H319" s="23"/>
    </row>
    <row r="320" ht="12.75">
      <c r="H320" s="23"/>
    </row>
    <row r="321" ht="12.75">
      <c r="H321" s="23"/>
    </row>
    <row r="322" ht="12.75">
      <c r="H322" s="23"/>
    </row>
    <row r="323" ht="12.75">
      <c r="H323" s="23"/>
    </row>
    <row r="324" ht="12.75">
      <c r="H324" s="23"/>
    </row>
    <row r="325" ht="12.75">
      <c r="H325" s="23"/>
    </row>
    <row r="326" ht="12.75">
      <c r="H326" s="23"/>
    </row>
    <row r="327" ht="12.75">
      <c r="H327" s="23"/>
    </row>
    <row r="328" ht="12.75">
      <c r="H328" s="23"/>
    </row>
    <row r="329" ht="12.75">
      <c r="H329" s="23"/>
    </row>
    <row r="330" ht="12.75">
      <c r="H330" s="23"/>
    </row>
    <row r="331" ht="12.75">
      <c r="H331" s="23"/>
    </row>
    <row r="332" ht="12.75">
      <c r="H332" s="23"/>
    </row>
    <row r="333" ht="12.75">
      <c r="H333" s="23"/>
    </row>
    <row r="334" ht="12.75">
      <c r="H334" s="23"/>
    </row>
    <row r="335" ht="12.75">
      <c r="H335" s="23"/>
    </row>
    <row r="336" ht="12.75">
      <c r="H336" s="23"/>
    </row>
    <row r="337" ht="12.75">
      <c r="H337" s="23"/>
    </row>
    <row r="338" ht="12.75">
      <c r="H338" s="23"/>
    </row>
    <row r="339" ht="12.75">
      <c r="H339" s="23"/>
    </row>
    <row r="340" ht="12.75">
      <c r="H340" s="23"/>
    </row>
    <row r="341" ht="12.75">
      <c r="H341" s="23"/>
    </row>
    <row r="342" ht="12.75">
      <c r="H342" s="23"/>
    </row>
    <row r="343" ht="12.75">
      <c r="H343" s="23"/>
    </row>
    <row r="344" ht="12.75">
      <c r="H344" s="23"/>
    </row>
    <row r="345" ht="12.75">
      <c r="H345" s="23"/>
    </row>
    <row r="346" ht="12.75">
      <c r="H346" s="23"/>
    </row>
    <row r="347" ht="12.75">
      <c r="H347" s="23"/>
    </row>
    <row r="348" ht="12.75">
      <c r="H348" s="23"/>
    </row>
    <row r="349" ht="12.75">
      <c r="H349" s="23"/>
    </row>
    <row r="350" ht="12.75">
      <c r="H350" s="23"/>
    </row>
    <row r="351" ht="12.75">
      <c r="H351" s="23"/>
    </row>
    <row r="352" ht="12.75">
      <c r="H352" s="23"/>
    </row>
    <row r="353" ht="12.75">
      <c r="H353" s="23"/>
    </row>
    <row r="354" ht="12.75">
      <c r="H354" s="23"/>
    </row>
    <row r="355" ht="12.75">
      <c r="H355" s="23"/>
    </row>
    <row r="356" ht="12.75">
      <c r="H356" s="23"/>
    </row>
    <row r="357" ht="12.75">
      <c r="H357" s="23"/>
    </row>
    <row r="358" ht="12.75">
      <c r="H358" s="23"/>
    </row>
    <row r="359" ht="12.75">
      <c r="H359" s="23"/>
    </row>
    <row r="360" ht="12.75">
      <c r="H360" s="23"/>
    </row>
    <row r="361" ht="12.75">
      <c r="H361" s="23"/>
    </row>
    <row r="362" ht="12.75">
      <c r="H362" s="23"/>
    </row>
    <row r="363" ht="12.75">
      <c r="H363" s="23"/>
    </row>
    <row r="364" ht="12.75">
      <c r="H364" s="23"/>
    </row>
    <row r="365" ht="12.75">
      <c r="H365" s="23"/>
    </row>
    <row r="366" ht="12.75">
      <c r="H366" s="23"/>
    </row>
    <row r="367" ht="12.75">
      <c r="H367" s="23"/>
    </row>
    <row r="368" ht="12.75">
      <c r="H368" s="23"/>
    </row>
    <row r="369" ht="12.75">
      <c r="H369" s="23"/>
    </row>
    <row r="370" ht="12.75">
      <c r="H370" s="23"/>
    </row>
    <row r="371" ht="12.75">
      <c r="H371" s="23"/>
    </row>
    <row r="372" ht="12.75">
      <c r="H372" s="23"/>
    </row>
    <row r="373" ht="12.75">
      <c r="H373" s="23"/>
    </row>
    <row r="374" ht="12.75">
      <c r="H374" s="23"/>
    </row>
    <row r="375" ht="12.75">
      <c r="H375" s="23"/>
    </row>
    <row r="376" ht="12.75">
      <c r="H376" s="23"/>
    </row>
    <row r="377" ht="12.75">
      <c r="H377" s="23"/>
    </row>
    <row r="378" ht="12.75">
      <c r="H378" s="23"/>
    </row>
    <row r="379" ht="12.75">
      <c r="H379" s="23"/>
    </row>
    <row r="380" ht="12.75">
      <c r="H380" s="23"/>
    </row>
    <row r="381" ht="12.75">
      <c r="H381" s="23"/>
    </row>
    <row r="382" ht="12.75">
      <c r="H382" s="23"/>
    </row>
    <row r="383" ht="12.75">
      <c r="H383" s="23"/>
    </row>
    <row r="384" ht="12.75">
      <c r="H384" s="23"/>
    </row>
    <row r="385" ht="12.75">
      <c r="H385" s="23"/>
    </row>
    <row r="386" ht="12.75">
      <c r="H386" s="23"/>
    </row>
    <row r="387" ht="12.75">
      <c r="H387" s="23"/>
    </row>
    <row r="388" ht="12.75">
      <c r="H388" s="23"/>
    </row>
    <row r="389" ht="12.75">
      <c r="H389" s="23"/>
    </row>
    <row r="390" ht="12.75">
      <c r="H390" s="23"/>
    </row>
    <row r="391" ht="12.75">
      <c r="H391" s="23"/>
    </row>
    <row r="392" ht="12.75">
      <c r="H392" s="23"/>
    </row>
    <row r="393" ht="12.75">
      <c r="H393" s="23"/>
    </row>
    <row r="394" ht="12.75">
      <c r="H394" s="23"/>
    </row>
    <row r="395" ht="12.75">
      <c r="H395" s="23"/>
    </row>
    <row r="396" ht="12.75">
      <c r="H396" s="23"/>
    </row>
    <row r="397" ht="12.75">
      <c r="H397" s="23"/>
    </row>
    <row r="398" ht="12.75">
      <c r="H398" s="23"/>
    </row>
    <row r="399" ht="12.75">
      <c r="H399" s="23"/>
    </row>
    <row r="400" ht="12.75">
      <c r="H400" s="23"/>
    </row>
    <row r="401" ht="12.75">
      <c r="H401" s="23"/>
    </row>
    <row r="402" ht="12.75">
      <c r="H402" s="23"/>
    </row>
    <row r="403" ht="12.75">
      <c r="H403" s="23"/>
    </row>
    <row r="404" ht="12.75">
      <c r="H404" s="23"/>
    </row>
    <row r="405" ht="12.75">
      <c r="H405" s="23"/>
    </row>
    <row r="406" ht="12.75">
      <c r="H406" s="23"/>
    </row>
    <row r="407" ht="12.75">
      <c r="H407" s="23"/>
    </row>
    <row r="408" ht="12.75">
      <c r="H408" s="23"/>
    </row>
    <row r="409" ht="12.75">
      <c r="H409" s="23"/>
    </row>
    <row r="410" ht="12.75">
      <c r="H410" s="23"/>
    </row>
    <row r="411" ht="12.75">
      <c r="H411" s="23"/>
    </row>
    <row r="412" ht="12.75">
      <c r="H412" s="23"/>
    </row>
    <row r="413" ht="12.75">
      <c r="H413" s="23"/>
    </row>
    <row r="414" ht="12.75">
      <c r="H414" s="23"/>
    </row>
    <row r="415" ht="12.75">
      <c r="H415" s="23"/>
    </row>
    <row r="416" ht="12.75">
      <c r="H416" s="23"/>
    </row>
    <row r="417" ht="12.75">
      <c r="H417" s="23"/>
    </row>
    <row r="418" ht="12.75">
      <c r="H418" s="23"/>
    </row>
    <row r="419" ht="12.75">
      <c r="H419" s="23"/>
    </row>
    <row r="420" ht="12.75">
      <c r="H420" s="23"/>
    </row>
    <row r="421" ht="12.75">
      <c r="H421" s="23"/>
    </row>
    <row r="422" ht="12.75">
      <c r="H422" s="23"/>
    </row>
    <row r="423" ht="12.75">
      <c r="H423" s="23"/>
    </row>
    <row r="424" ht="12.75">
      <c r="H424" s="23"/>
    </row>
    <row r="425" ht="12.75">
      <c r="H425" s="23"/>
    </row>
    <row r="426" ht="12.75">
      <c r="H426" s="23"/>
    </row>
    <row r="427" ht="12.75">
      <c r="H427" s="23"/>
    </row>
    <row r="428" ht="12.75">
      <c r="H428" s="23"/>
    </row>
    <row r="429" ht="12.75">
      <c r="H429" s="23"/>
    </row>
    <row r="430" ht="12.75">
      <c r="H430" s="23"/>
    </row>
    <row r="431" ht="12.75">
      <c r="H431" s="23"/>
    </row>
    <row r="432" ht="12.75">
      <c r="H432" s="23"/>
    </row>
    <row r="433" ht="12.75">
      <c r="H433" s="23"/>
    </row>
    <row r="434" ht="12.75">
      <c r="H434" s="23"/>
    </row>
    <row r="435" ht="12.75">
      <c r="H435" s="23"/>
    </row>
    <row r="436" ht="12.75">
      <c r="H436" s="23"/>
    </row>
    <row r="437" ht="12.75">
      <c r="H437" s="23"/>
    </row>
    <row r="438" ht="12.75">
      <c r="H438" s="23"/>
    </row>
    <row r="439" ht="12.75">
      <c r="H439" s="23"/>
    </row>
    <row r="440" ht="12.75">
      <c r="H440" s="23"/>
    </row>
    <row r="441" ht="12.75">
      <c r="H441" s="23"/>
    </row>
    <row r="442" ht="12.75">
      <c r="H442" s="23"/>
    </row>
    <row r="443" ht="12.75">
      <c r="H443" s="23"/>
    </row>
    <row r="444" ht="12.75">
      <c r="H444" s="23"/>
    </row>
    <row r="445" ht="12.75">
      <c r="H445" s="23"/>
    </row>
    <row r="446" ht="12.75">
      <c r="H446" s="23"/>
    </row>
    <row r="447" ht="12.75">
      <c r="H447" s="23"/>
    </row>
    <row r="448" ht="12.75">
      <c r="H448" s="23"/>
    </row>
    <row r="449" ht="12.75">
      <c r="H449" s="23"/>
    </row>
    <row r="450" ht="12.75">
      <c r="H450" s="23"/>
    </row>
    <row r="451" ht="12.75">
      <c r="H451" s="23"/>
    </row>
    <row r="452" ht="12.75">
      <c r="H452" s="23"/>
    </row>
    <row r="453" ht="12.75">
      <c r="H453" s="23"/>
    </row>
    <row r="454" ht="12.75">
      <c r="H454" s="23"/>
    </row>
    <row r="455" ht="12.75">
      <c r="H455" s="23"/>
    </row>
    <row r="456" ht="12.75">
      <c r="H456" s="23"/>
    </row>
    <row r="457" ht="12.75">
      <c r="H457" s="23"/>
    </row>
    <row r="458" ht="12.75">
      <c r="H458" s="23"/>
    </row>
    <row r="459" ht="12.75">
      <c r="H459" s="23"/>
    </row>
    <row r="460" ht="12.75">
      <c r="H460" s="23"/>
    </row>
    <row r="461" ht="12.75">
      <c r="H461" s="23"/>
    </row>
    <row r="462" ht="12.75">
      <c r="H462" s="23"/>
    </row>
    <row r="463" ht="12.75">
      <c r="H463" s="23"/>
    </row>
    <row r="464" ht="12.75">
      <c r="H464" s="23"/>
    </row>
    <row r="465" ht="12.75">
      <c r="H465" s="23"/>
    </row>
    <row r="466" ht="12.75">
      <c r="H466" s="23"/>
    </row>
    <row r="467" ht="12.75">
      <c r="H467" s="23"/>
    </row>
    <row r="468" ht="12.75">
      <c r="H468" s="23"/>
    </row>
    <row r="469" ht="12.75">
      <c r="H469" s="23"/>
    </row>
    <row r="470" ht="12.75">
      <c r="H470" s="23"/>
    </row>
    <row r="471" ht="12.75">
      <c r="H471" s="23"/>
    </row>
    <row r="472" ht="12.75">
      <c r="H472" s="23"/>
    </row>
    <row r="473" ht="12.75">
      <c r="H473" s="23"/>
    </row>
    <row r="474" ht="12.75">
      <c r="H474" s="23"/>
    </row>
    <row r="475" ht="12.75">
      <c r="H475" s="23"/>
    </row>
    <row r="476" ht="12.75">
      <c r="H476" s="23"/>
    </row>
    <row r="477" ht="12.75">
      <c r="H477" s="23"/>
    </row>
    <row r="478" ht="12.75">
      <c r="H478" s="23"/>
    </row>
    <row r="479" ht="12.75">
      <c r="H479" s="23"/>
    </row>
    <row r="480" ht="12.75">
      <c r="H480" s="23"/>
    </row>
    <row r="481" ht="12.75">
      <c r="H481" s="23"/>
    </row>
    <row r="482" ht="12.75">
      <c r="H482" s="23"/>
    </row>
    <row r="483" ht="12.75">
      <c r="H483" s="23"/>
    </row>
    <row r="484" ht="12.75">
      <c r="H484" s="23"/>
    </row>
    <row r="485" ht="12.75">
      <c r="H485" s="23"/>
    </row>
    <row r="486" ht="12.75">
      <c r="H486" s="23"/>
    </row>
    <row r="487" ht="12.75">
      <c r="H487" s="23"/>
    </row>
    <row r="488" ht="12.75">
      <c r="H488" s="23"/>
    </row>
    <row r="489" ht="12.75">
      <c r="H489" s="23"/>
    </row>
    <row r="490" ht="12.75">
      <c r="H490" s="23"/>
    </row>
    <row r="491" ht="12.75">
      <c r="H491" s="23"/>
    </row>
    <row r="492" ht="12.75">
      <c r="H492" s="23"/>
    </row>
    <row r="493" ht="12.75">
      <c r="H493" s="23"/>
    </row>
    <row r="494" ht="12.75">
      <c r="H494" s="23"/>
    </row>
    <row r="495" ht="12.75">
      <c r="H495" s="23"/>
    </row>
    <row r="496" ht="12.75">
      <c r="H496" s="23"/>
    </row>
    <row r="497" ht="12.75">
      <c r="H497" s="23"/>
    </row>
    <row r="498" ht="12.75">
      <c r="H498" s="23"/>
    </row>
    <row r="499" ht="12.75">
      <c r="H499" s="23"/>
    </row>
    <row r="500" ht="12.75">
      <c r="H500" s="23"/>
    </row>
    <row r="501" ht="12.75">
      <c r="H501" s="23"/>
    </row>
    <row r="502" ht="12.75">
      <c r="H502" s="23"/>
    </row>
    <row r="503" ht="12.75">
      <c r="H503" s="23"/>
    </row>
    <row r="504" ht="12.75">
      <c r="H504" s="23"/>
    </row>
    <row r="505" ht="12.75">
      <c r="H505" s="23"/>
    </row>
    <row r="506" ht="12.75">
      <c r="H506" s="23"/>
    </row>
    <row r="507" ht="12.75">
      <c r="H507" s="23"/>
    </row>
    <row r="508" ht="12.75">
      <c r="H508" s="23"/>
    </row>
    <row r="509" ht="12.75">
      <c r="H509" s="23"/>
    </row>
    <row r="510" ht="12.75">
      <c r="H510" s="23"/>
    </row>
    <row r="511" ht="12.75">
      <c r="H511" s="23"/>
    </row>
    <row r="512" ht="12.75">
      <c r="H512" s="23"/>
    </row>
    <row r="513" ht="12.75">
      <c r="H513" s="23"/>
    </row>
    <row r="514" ht="12.75">
      <c r="H514" s="23"/>
    </row>
    <row r="515" ht="12.75">
      <c r="H515" s="23"/>
    </row>
    <row r="516" ht="12.75">
      <c r="H516" s="23"/>
    </row>
    <row r="517" ht="12.75">
      <c r="H517" s="23"/>
    </row>
    <row r="518" ht="12.75">
      <c r="H518" s="23"/>
    </row>
    <row r="519" ht="12.75">
      <c r="H519" s="23"/>
    </row>
    <row r="520" ht="12.75">
      <c r="H520" s="23"/>
    </row>
    <row r="521" ht="12.75">
      <c r="H521" s="23"/>
    </row>
    <row r="522" ht="12.75">
      <c r="H522" s="23"/>
    </row>
    <row r="523" ht="12.75">
      <c r="H523" s="23"/>
    </row>
    <row r="524" ht="12.75">
      <c r="H524" s="23"/>
    </row>
    <row r="525" ht="12.75">
      <c r="H525" s="23"/>
    </row>
    <row r="526" ht="12.75">
      <c r="H526" s="23"/>
    </row>
    <row r="527" ht="12.75">
      <c r="H527" s="23"/>
    </row>
    <row r="528" ht="12.75">
      <c r="H528" s="23"/>
    </row>
    <row r="529" ht="12.75">
      <c r="H529" s="23"/>
    </row>
    <row r="530" ht="12.75">
      <c r="H530" s="23"/>
    </row>
    <row r="531" ht="12.75">
      <c r="H531" s="23"/>
    </row>
    <row r="532" ht="12.75">
      <c r="H532" s="23"/>
    </row>
    <row r="533" ht="12.75">
      <c r="H533" s="23"/>
    </row>
    <row r="534" ht="12.75">
      <c r="H534" s="23"/>
    </row>
    <row r="535" ht="12.75">
      <c r="H535" s="23"/>
    </row>
    <row r="536" ht="12.75">
      <c r="H536" s="23"/>
    </row>
    <row r="537" ht="12.75">
      <c r="H537" s="23"/>
    </row>
    <row r="538" ht="12.75">
      <c r="H538" s="23"/>
    </row>
    <row r="539" ht="12.75">
      <c r="H539" s="23"/>
    </row>
    <row r="540" ht="12.75">
      <c r="H540" s="23"/>
    </row>
    <row r="541" ht="12.75">
      <c r="H541" s="23"/>
    </row>
    <row r="542" ht="12.75">
      <c r="H542" s="23"/>
    </row>
    <row r="543" ht="12.75">
      <c r="H543" s="23"/>
    </row>
    <row r="544" ht="12.75">
      <c r="H544" s="23"/>
    </row>
    <row r="545" ht="12.75">
      <c r="H545" s="23"/>
    </row>
    <row r="546" ht="12.75">
      <c r="H546" s="23"/>
    </row>
    <row r="547" ht="12.75">
      <c r="H547" s="23"/>
    </row>
    <row r="548" ht="12.75">
      <c r="H548" s="23"/>
    </row>
    <row r="549" ht="12.75">
      <c r="H549" s="23"/>
    </row>
    <row r="550" ht="12.75">
      <c r="H550" s="23"/>
    </row>
    <row r="551" ht="12.75">
      <c r="H551" s="23"/>
    </row>
    <row r="552" ht="12.75">
      <c r="H552" s="23"/>
    </row>
    <row r="553" ht="12.75">
      <c r="H553" s="23"/>
    </row>
    <row r="554" ht="12.75">
      <c r="H554" s="23"/>
    </row>
    <row r="555" ht="12.75">
      <c r="H555" s="23"/>
    </row>
    <row r="556" ht="12.75">
      <c r="H556" s="23"/>
    </row>
    <row r="557" ht="12.75">
      <c r="H557" s="23"/>
    </row>
    <row r="558" ht="12.75">
      <c r="H558" s="23"/>
    </row>
    <row r="559" ht="12.75">
      <c r="H559" s="23"/>
    </row>
    <row r="560" ht="12.75">
      <c r="H560" s="23"/>
    </row>
    <row r="561" ht="12.75">
      <c r="H561" s="23"/>
    </row>
    <row r="562" ht="12.75">
      <c r="H562" s="23"/>
    </row>
    <row r="563" ht="12.75">
      <c r="H563" s="23"/>
    </row>
    <row r="564" ht="12.75">
      <c r="H564" s="23"/>
    </row>
    <row r="565" ht="12.75">
      <c r="H565" s="23"/>
    </row>
    <row r="566" ht="12.75">
      <c r="H566" s="23"/>
    </row>
    <row r="567" ht="12.75">
      <c r="H567" s="23"/>
    </row>
    <row r="568" ht="12.75">
      <c r="H568" s="23"/>
    </row>
    <row r="569" ht="12.75">
      <c r="H569" s="23"/>
    </row>
    <row r="570" ht="12.75">
      <c r="H570" s="23"/>
    </row>
    <row r="571" ht="12.75">
      <c r="H571" s="23"/>
    </row>
    <row r="572" ht="12.75">
      <c r="H572" s="23"/>
    </row>
    <row r="573" ht="12.75">
      <c r="H573" s="23"/>
    </row>
    <row r="574" ht="12.75">
      <c r="H574" s="23"/>
    </row>
    <row r="575" ht="12.75">
      <c r="H575" s="23"/>
    </row>
    <row r="576" ht="12.75">
      <c r="H576" s="23"/>
    </row>
    <row r="577" ht="12.75">
      <c r="H577" s="23"/>
    </row>
    <row r="578" ht="12.75">
      <c r="H578" s="23"/>
    </row>
    <row r="579" ht="12.75">
      <c r="H579" s="23"/>
    </row>
    <row r="580" ht="12.75">
      <c r="H580" s="23"/>
    </row>
    <row r="581" ht="12.75">
      <c r="H581" s="23"/>
    </row>
    <row r="582" ht="12.75">
      <c r="H582" s="23"/>
    </row>
    <row r="583" ht="12.75">
      <c r="H583" s="23"/>
    </row>
    <row r="584" ht="12.75">
      <c r="H584" s="23"/>
    </row>
    <row r="585" ht="12.75">
      <c r="H585" s="23"/>
    </row>
    <row r="586" ht="12.75">
      <c r="H586" s="23"/>
    </row>
    <row r="587" ht="12.75">
      <c r="H587" s="23"/>
    </row>
    <row r="588" ht="12.75">
      <c r="H588" s="23"/>
    </row>
    <row r="589" ht="12.75">
      <c r="H589" s="23"/>
    </row>
    <row r="590" ht="12.75">
      <c r="H590" s="23"/>
    </row>
    <row r="591" ht="12.75">
      <c r="H591" s="23"/>
    </row>
    <row r="592" ht="12.75">
      <c r="H592" s="23"/>
    </row>
    <row r="593" ht="12.75">
      <c r="H593" s="23"/>
    </row>
    <row r="594" ht="12.75">
      <c r="H594" s="23"/>
    </row>
    <row r="595" ht="12.75">
      <c r="H595" s="23"/>
    </row>
    <row r="596" ht="12.75">
      <c r="H596" s="23"/>
    </row>
    <row r="597" ht="12.75">
      <c r="H597" s="23"/>
    </row>
    <row r="598" ht="12.75">
      <c r="H598" s="23"/>
    </row>
    <row r="599" ht="12.75">
      <c r="H599" s="23"/>
    </row>
    <row r="600" ht="12.75">
      <c r="H600" s="23"/>
    </row>
    <row r="601" ht="12.75">
      <c r="H601" s="23"/>
    </row>
    <row r="602" ht="12.75">
      <c r="H602" s="23"/>
    </row>
    <row r="603" ht="12.75">
      <c r="H603" s="23"/>
    </row>
    <row r="604" ht="12.75">
      <c r="H604" s="23"/>
    </row>
    <row r="605" ht="12.75">
      <c r="H605" s="23"/>
    </row>
    <row r="606" ht="12.75">
      <c r="H606" s="23"/>
    </row>
    <row r="607" ht="12.75">
      <c r="H607" s="23"/>
    </row>
    <row r="608" ht="12.75">
      <c r="H608" s="23"/>
    </row>
    <row r="609" ht="12.75">
      <c r="H609" s="23"/>
    </row>
    <row r="610" ht="12.75">
      <c r="H610" s="23"/>
    </row>
    <row r="611" ht="12.75">
      <c r="H611" s="23"/>
    </row>
    <row r="612" ht="12.75">
      <c r="H612" s="23"/>
    </row>
    <row r="613" ht="12.75">
      <c r="H613" s="23"/>
    </row>
    <row r="614" ht="12.75">
      <c r="H614" s="23"/>
    </row>
    <row r="615" ht="12.75">
      <c r="H615" s="23"/>
    </row>
    <row r="616" ht="12.75">
      <c r="H616" s="23"/>
    </row>
    <row r="617" ht="12.75">
      <c r="H617" s="23"/>
    </row>
    <row r="618" ht="12.75">
      <c r="H618" s="23"/>
    </row>
    <row r="619" ht="12.75">
      <c r="H619" s="23"/>
    </row>
    <row r="620" ht="12.75">
      <c r="H620" s="23"/>
    </row>
    <row r="621" ht="12.75">
      <c r="H621" s="23"/>
    </row>
    <row r="622" ht="12.75">
      <c r="H622" s="23"/>
    </row>
    <row r="623" ht="12.75">
      <c r="H623" s="23"/>
    </row>
    <row r="624" ht="12.75">
      <c r="H624" s="23"/>
    </row>
    <row r="625" ht="12.75">
      <c r="H625" s="23"/>
    </row>
    <row r="626" ht="12.75">
      <c r="H626" s="23"/>
    </row>
    <row r="627" ht="12.75">
      <c r="H627" s="23"/>
    </row>
    <row r="628" ht="12.75">
      <c r="H628" s="23"/>
    </row>
    <row r="629" ht="12.75">
      <c r="H629" s="23"/>
    </row>
    <row r="630" ht="12.75">
      <c r="H630" s="23"/>
    </row>
    <row r="631" ht="12.75">
      <c r="H631" s="23"/>
    </row>
    <row r="632" ht="12.75">
      <c r="H632" s="23"/>
    </row>
    <row r="633" ht="12.75">
      <c r="H633" s="23"/>
    </row>
    <row r="634" ht="12.75">
      <c r="H634" s="23"/>
    </row>
    <row r="635" ht="12.75">
      <c r="H635" s="23"/>
    </row>
    <row r="636" ht="12.75">
      <c r="H636" s="23"/>
    </row>
    <row r="637" ht="12.75">
      <c r="H637" s="23"/>
    </row>
    <row r="638" ht="12.75">
      <c r="H638" s="23"/>
    </row>
    <row r="639" ht="12.75">
      <c r="H639" s="23"/>
    </row>
    <row r="640" ht="12.75">
      <c r="H640" s="23"/>
    </row>
    <row r="641" ht="12.75">
      <c r="H641" s="23"/>
    </row>
    <row r="642" ht="12.75">
      <c r="H642" s="23"/>
    </row>
    <row r="643" ht="12.75">
      <c r="H643" s="23"/>
    </row>
    <row r="644" ht="12.75">
      <c r="H644" s="23"/>
    </row>
    <row r="645" ht="12.75">
      <c r="H645" s="23"/>
    </row>
    <row r="646" ht="12.75">
      <c r="H646" s="23"/>
    </row>
    <row r="647" ht="12.75">
      <c r="H647" s="23"/>
    </row>
    <row r="648" ht="12.75">
      <c r="H648" s="23"/>
    </row>
    <row r="649" ht="12.75">
      <c r="H649" s="23"/>
    </row>
    <row r="650" ht="12.75">
      <c r="H650" s="23"/>
    </row>
    <row r="651" ht="12.75">
      <c r="H651" s="23"/>
    </row>
    <row r="652" ht="12.75">
      <c r="H652" s="23"/>
    </row>
    <row r="653" ht="12.75">
      <c r="H653" s="23"/>
    </row>
    <row r="654" ht="12.75">
      <c r="H654" s="23"/>
    </row>
    <row r="655" ht="12.75">
      <c r="H655" s="23"/>
    </row>
    <row r="656" ht="12.75">
      <c r="H656" s="23"/>
    </row>
    <row r="657" ht="12.75">
      <c r="H657" s="23"/>
    </row>
    <row r="658" ht="12.75">
      <c r="H658" s="23"/>
    </row>
    <row r="659" ht="12.75">
      <c r="H659" s="23"/>
    </row>
    <row r="660" ht="12.75">
      <c r="H660" s="23"/>
    </row>
    <row r="661" ht="12.75">
      <c r="H661" s="23"/>
    </row>
    <row r="662" ht="12.75">
      <c r="H662" s="23"/>
    </row>
    <row r="663" ht="12.75">
      <c r="H663" s="23"/>
    </row>
    <row r="664" ht="12.75">
      <c r="H664" s="23"/>
    </row>
    <row r="665" ht="12.75">
      <c r="H665" s="23"/>
    </row>
    <row r="666" ht="12.75">
      <c r="H666" s="23"/>
    </row>
    <row r="667" ht="12.75">
      <c r="H667" s="23"/>
    </row>
    <row r="668" ht="12.75">
      <c r="H668" s="23"/>
    </row>
    <row r="669" ht="12.75">
      <c r="H669" s="23"/>
    </row>
    <row r="670" ht="12.75">
      <c r="H670" s="23"/>
    </row>
    <row r="671" ht="12.75">
      <c r="H671" s="23"/>
    </row>
    <row r="672" ht="12.75">
      <c r="H672" s="23"/>
    </row>
    <row r="673" ht="12.75">
      <c r="H673" s="23"/>
    </row>
    <row r="674" ht="12.75">
      <c r="H674" s="23"/>
    </row>
    <row r="675" ht="12.75">
      <c r="H675" s="23"/>
    </row>
    <row r="676" ht="12.75">
      <c r="H676" s="23"/>
    </row>
    <row r="677" ht="12.75">
      <c r="H677" s="23"/>
    </row>
    <row r="678" ht="12.75">
      <c r="H678" s="23"/>
    </row>
    <row r="679" ht="12.75">
      <c r="H679" s="23"/>
    </row>
    <row r="680" ht="12.75">
      <c r="H680" s="23"/>
    </row>
    <row r="681" ht="12.75">
      <c r="H681" s="23"/>
    </row>
    <row r="682" ht="12.75">
      <c r="H682" s="23"/>
    </row>
    <row r="683" ht="12.75">
      <c r="H683" s="23"/>
    </row>
    <row r="684" ht="12.75">
      <c r="H684" s="23"/>
    </row>
    <row r="685" ht="12.75">
      <c r="H685" s="23"/>
    </row>
    <row r="686" ht="12.75">
      <c r="H686" s="23"/>
    </row>
    <row r="687" ht="12.75">
      <c r="H687" s="23"/>
    </row>
    <row r="688" ht="12.75">
      <c r="H688" s="23"/>
    </row>
    <row r="689" ht="12.75">
      <c r="H689" s="23"/>
    </row>
    <row r="690" ht="12.75">
      <c r="H690" s="23"/>
    </row>
    <row r="691" ht="12.75">
      <c r="H691" s="23"/>
    </row>
    <row r="692" ht="12.75">
      <c r="H692" s="23"/>
    </row>
    <row r="693" ht="12.75">
      <c r="H693" s="23"/>
    </row>
    <row r="694" ht="12.75">
      <c r="H694" s="23"/>
    </row>
    <row r="695" ht="12.75">
      <c r="H695" s="23"/>
    </row>
    <row r="696" ht="12.75">
      <c r="H696" s="23"/>
    </row>
    <row r="697" ht="12.75">
      <c r="H697" s="23"/>
    </row>
    <row r="698" ht="12.75">
      <c r="H698" s="23"/>
    </row>
    <row r="699" ht="12.75">
      <c r="H699" s="23"/>
    </row>
    <row r="700" ht="12.75">
      <c r="H700" s="23"/>
    </row>
    <row r="701" ht="12.75">
      <c r="H701" s="23"/>
    </row>
    <row r="702" ht="12.75">
      <c r="H702" s="23"/>
    </row>
    <row r="703" ht="12.75">
      <c r="H703" s="23"/>
    </row>
    <row r="704" ht="12.75">
      <c r="H704" s="23"/>
    </row>
    <row r="705" ht="12.75">
      <c r="H705" s="23"/>
    </row>
    <row r="706" ht="12.75">
      <c r="H706" s="23"/>
    </row>
    <row r="707" ht="12.75">
      <c r="H707" s="23"/>
    </row>
    <row r="708" ht="12.75">
      <c r="H708" s="23"/>
    </row>
    <row r="709" ht="12.75">
      <c r="H709" s="23"/>
    </row>
    <row r="710" ht="12.75">
      <c r="H710" s="23"/>
    </row>
    <row r="711" ht="12.75">
      <c r="H711" s="23"/>
    </row>
    <row r="712" ht="12.75">
      <c r="H712" s="23"/>
    </row>
    <row r="713" ht="12.75">
      <c r="H713" s="23"/>
    </row>
    <row r="714" ht="12.75">
      <c r="H714" s="23"/>
    </row>
    <row r="715" ht="12.75">
      <c r="H715" s="23"/>
    </row>
    <row r="716" ht="12.75">
      <c r="H716" s="23"/>
    </row>
    <row r="717" ht="12.75">
      <c r="H717" s="23"/>
    </row>
    <row r="718" ht="12.75">
      <c r="H718" s="23"/>
    </row>
    <row r="719" ht="12.75">
      <c r="H719" s="23"/>
    </row>
    <row r="720" ht="12.75">
      <c r="H720" s="23"/>
    </row>
    <row r="721" ht="12.75">
      <c r="H721" s="23"/>
    </row>
    <row r="722" ht="12.75">
      <c r="H722" s="23"/>
    </row>
    <row r="723" ht="12.75">
      <c r="H723" s="23"/>
    </row>
    <row r="724" ht="12.75">
      <c r="H724" s="23"/>
    </row>
    <row r="725" ht="12.75">
      <c r="H725" s="23"/>
    </row>
    <row r="726" ht="12.75">
      <c r="H726" s="23"/>
    </row>
    <row r="727" ht="12.75">
      <c r="H727" s="23"/>
    </row>
    <row r="728" ht="12.75">
      <c r="H728" s="23"/>
    </row>
    <row r="729" ht="12.75">
      <c r="H729" s="23"/>
    </row>
    <row r="730" ht="12.75">
      <c r="H730" s="23"/>
    </row>
    <row r="731" ht="12.75">
      <c r="H731" s="23"/>
    </row>
    <row r="732" ht="12.75">
      <c r="H732" s="23"/>
    </row>
    <row r="733" ht="12.75">
      <c r="H733" s="23"/>
    </row>
    <row r="734" ht="12.75">
      <c r="H734" s="23"/>
    </row>
    <row r="735" ht="12.75">
      <c r="H735" s="23"/>
    </row>
    <row r="736" ht="12.75">
      <c r="H736" s="23"/>
    </row>
    <row r="737" ht="12.75">
      <c r="H737" s="23"/>
    </row>
    <row r="738" ht="12.75">
      <c r="H738" s="23"/>
    </row>
    <row r="739" ht="12.75">
      <c r="H739" s="23"/>
    </row>
    <row r="740" ht="12.75">
      <c r="H740" s="23"/>
    </row>
    <row r="741" ht="12.75">
      <c r="H741" s="23"/>
    </row>
    <row r="742" ht="12.75">
      <c r="H742" s="23"/>
    </row>
    <row r="743" ht="12.75">
      <c r="H743" s="23"/>
    </row>
    <row r="744" ht="12.75">
      <c r="H744" s="23"/>
    </row>
    <row r="745" ht="12.75">
      <c r="H745" s="23"/>
    </row>
    <row r="746" ht="12.75">
      <c r="H746" s="23"/>
    </row>
    <row r="747" ht="12.75">
      <c r="H747" s="23"/>
    </row>
    <row r="748" ht="12.75">
      <c r="H748" s="23"/>
    </row>
    <row r="749" ht="12.75">
      <c r="H749" s="23"/>
    </row>
    <row r="750" ht="12.75">
      <c r="H750" s="23"/>
    </row>
    <row r="751" ht="12.75">
      <c r="H751" s="23"/>
    </row>
    <row r="752" ht="12.75">
      <c r="H752" s="23"/>
    </row>
    <row r="753" ht="12.75">
      <c r="H753" s="23"/>
    </row>
    <row r="754" ht="12.75">
      <c r="H754" s="23"/>
    </row>
    <row r="755" ht="12.75">
      <c r="H755" s="23"/>
    </row>
    <row r="756" ht="12.75">
      <c r="H756" s="23"/>
    </row>
    <row r="757" ht="12.75">
      <c r="H757" s="23"/>
    </row>
    <row r="758" ht="12.75">
      <c r="H758" s="23"/>
    </row>
    <row r="759" ht="12.75">
      <c r="H759" s="23"/>
    </row>
    <row r="760" ht="12.75">
      <c r="H760" s="23"/>
    </row>
    <row r="761" ht="12.75">
      <c r="H761" s="23"/>
    </row>
    <row r="762" ht="12.75">
      <c r="H762" s="23"/>
    </row>
    <row r="763" ht="12.75">
      <c r="H763" s="23"/>
    </row>
    <row r="764" ht="12.75">
      <c r="H764" s="23"/>
    </row>
    <row r="765" ht="12.75">
      <c r="H765" s="23"/>
    </row>
    <row r="766" ht="12.75">
      <c r="H766" s="23"/>
    </row>
    <row r="767" ht="12.75">
      <c r="H767" s="23"/>
    </row>
    <row r="768" ht="12.75">
      <c r="H768" s="23"/>
    </row>
    <row r="769" ht="12.75">
      <c r="H769" s="23"/>
    </row>
    <row r="770" ht="12.75">
      <c r="H770" s="23"/>
    </row>
    <row r="771" ht="12.75">
      <c r="H771" s="23"/>
    </row>
    <row r="772" ht="12.75">
      <c r="H772" s="23"/>
    </row>
    <row r="773" ht="12.75">
      <c r="H773" s="23"/>
    </row>
    <row r="774" ht="12.75">
      <c r="H774" s="23"/>
    </row>
    <row r="775" ht="12.75">
      <c r="H775" s="23"/>
    </row>
    <row r="776" ht="12.75">
      <c r="H776" s="23"/>
    </row>
    <row r="777" ht="12.75">
      <c r="H777" s="23"/>
    </row>
    <row r="778" ht="12.75">
      <c r="H778" s="23"/>
    </row>
    <row r="779" ht="12.75">
      <c r="H779" s="23"/>
    </row>
    <row r="780" ht="12.75">
      <c r="H780" s="23"/>
    </row>
    <row r="781" ht="12.75">
      <c r="H781" s="23"/>
    </row>
    <row r="782" ht="12.75">
      <c r="H782" s="23"/>
    </row>
    <row r="783" ht="12.75">
      <c r="H783" s="23"/>
    </row>
    <row r="784" ht="12.75">
      <c r="H784" s="23"/>
    </row>
    <row r="785" ht="12.75">
      <c r="H785" s="23"/>
    </row>
    <row r="786" ht="12.75">
      <c r="H786" s="23"/>
    </row>
    <row r="787" ht="12.75">
      <c r="H787" s="23"/>
    </row>
    <row r="788" ht="12.75">
      <c r="H788" s="23"/>
    </row>
    <row r="789" ht="12.75">
      <c r="H789" s="23"/>
    </row>
    <row r="790" ht="12.75">
      <c r="H790" s="23"/>
    </row>
    <row r="791" ht="12.75">
      <c r="H791" s="23"/>
    </row>
    <row r="792" ht="12.75">
      <c r="H792" s="23"/>
    </row>
    <row r="793" ht="12.75">
      <c r="H793" s="23"/>
    </row>
    <row r="794" ht="12.75">
      <c r="H794" s="23"/>
    </row>
    <row r="795" ht="12.75">
      <c r="H795" s="23"/>
    </row>
    <row r="796" ht="12.75">
      <c r="H796" s="23"/>
    </row>
    <row r="797" ht="12.75">
      <c r="H797" s="23"/>
    </row>
    <row r="798" ht="12.75">
      <c r="H798" s="23"/>
    </row>
    <row r="799" ht="12.75">
      <c r="H799" s="23"/>
    </row>
    <row r="800" ht="12.75">
      <c r="H800" s="23"/>
    </row>
    <row r="801" ht="12.75">
      <c r="H801" s="23"/>
    </row>
    <row r="802" ht="12.75">
      <c r="H802" s="23"/>
    </row>
    <row r="803" ht="12.75">
      <c r="H803" s="23"/>
    </row>
    <row r="804" ht="12.75">
      <c r="H804" s="23"/>
    </row>
    <row r="805" ht="12.75">
      <c r="H805" s="23"/>
    </row>
    <row r="806" ht="12.75">
      <c r="H806" s="23"/>
    </row>
    <row r="807" ht="12.75">
      <c r="H807" s="23"/>
    </row>
    <row r="808" ht="12.75">
      <c r="H808" s="23"/>
    </row>
    <row r="809" ht="12.75">
      <c r="H809" s="23"/>
    </row>
    <row r="810" ht="12.75">
      <c r="H810" s="23"/>
    </row>
    <row r="811" ht="12.75">
      <c r="H811" s="23"/>
    </row>
    <row r="812" ht="12.75">
      <c r="H812" s="23"/>
    </row>
    <row r="813" ht="12.75">
      <c r="H813" s="23"/>
    </row>
    <row r="814" ht="12.75">
      <c r="H814" s="23"/>
    </row>
    <row r="815" ht="12.75">
      <c r="H815" s="23"/>
    </row>
    <row r="816" ht="12.75">
      <c r="H816" s="23"/>
    </row>
    <row r="817" ht="12.75">
      <c r="H817" s="23"/>
    </row>
    <row r="818" ht="12.75">
      <c r="H818" s="23"/>
    </row>
    <row r="819" ht="12.75">
      <c r="H819" s="23"/>
    </row>
    <row r="820" ht="12.75">
      <c r="H820" s="23"/>
    </row>
    <row r="821" ht="12.75">
      <c r="H821" s="23"/>
    </row>
    <row r="822" ht="12.75">
      <c r="H822" s="23"/>
    </row>
    <row r="823" ht="12.75">
      <c r="H823" s="23"/>
    </row>
    <row r="824" ht="12.75">
      <c r="H824" s="23"/>
    </row>
    <row r="825" ht="12.75">
      <c r="H825" s="23"/>
    </row>
    <row r="826" ht="12.75">
      <c r="H826" s="23"/>
    </row>
    <row r="827" ht="12.75">
      <c r="H827" s="23"/>
    </row>
    <row r="828" ht="12.75">
      <c r="H828" s="23"/>
    </row>
    <row r="829" ht="12.75">
      <c r="H829" s="23"/>
    </row>
    <row r="830" ht="12.75">
      <c r="H830" s="23"/>
    </row>
    <row r="831" ht="12.75">
      <c r="H831" s="23"/>
    </row>
  </sheetData>
  <sheetProtection/>
  <mergeCells count="2">
    <mergeCell ref="A1:N1"/>
    <mergeCell ref="A2:N2"/>
  </mergeCells>
  <printOptions horizontalCentered="1"/>
  <pageMargins left="0.5905511811023623" right="0.7874015748031497" top="0.984251968503937" bottom="0.7480314960629921" header="0.5905511811023623" footer="0.5905511811023623"/>
  <pageSetup horizontalDpi="180" verticalDpi="180" orientation="landscape" scale="70" r:id="rId1"/>
  <headerFooter alignWithMargins="0">
    <oddFooter>&amp;L&amp;8FUENTE: DEPTO. PLANIFICACION Y DESARROLLO EN MANEJO DEL FUEGO - CONAF.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839"/>
  <sheetViews>
    <sheetView zoomScale="75" zoomScaleNormal="75" zoomScalePageLayoutView="0" workbookViewId="0" topLeftCell="A1">
      <selection activeCell="D21" sqref="D21:D22"/>
    </sheetView>
  </sheetViews>
  <sheetFormatPr defaultColWidth="11.421875" defaultRowHeight="12.75"/>
  <cols>
    <col min="1" max="1" width="8.140625" style="1" customWidth="1"/>
    <col min="2" max="2" width="27.00390625" style="0" customWidth="1"/>
    <col min="3" max="3" width="11.57421875" style="43" customWidth="1"/>
    <col min="4" max="4" width="10.7109375" style="24" customWidth="1"/>
    <col min="5" max="5" width="11.421875" style="24" customWidth="1"/>
    <col min="6" max="7" width="8.7109375" style="24" customWidth="1"/>
    <col min="8" max="8" width="11.57421875" style="24" customWidth="1"/>
    <col min="9" max="9" width="12.8515625" style="24" customWidth="1"/>
    <col min="10" max="11" width="11.421875" style="24" customWidth="1"/>
    <col min="12" max="12" width="12.57421875" style="24" customWidth="1"/>
    <col min="13" max="13" width="13.7109375" style="24" customWidth="1"/>
    <col min="14" max="14" width="13.57421875" style="24" customWidth="1"/>
  </cols>
  <sheetData>
    <row r="1" spans="1:14" ht="15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15.75">
      <c r="A2" s="161" t="s">
        <v>67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9" ht="16.5" thickBot="1">
      <c r="A3" s="2"/>
      <c r="B3" s="2"/>
      <c r="C3" s="77"/>
      <c r="D3" s="81"/>
      <c r="E3" s="81"/>
      <c r="F3" s="81"/>
      <c r="G3" s="81"/>
      <c r="H3" s="81"/>
      <c r="I3" s="81"/>
    </row>
    <row r="4" spans="1:14" ht="15.75" thickBot="1" thickTop="1">
      <c r="A4" s="9"/>
      <c r="B4" s="18" t="s">
        <v>2</v>
      </c>
      <c r="C4" s="78" t="s">
        <v>3</v>
      </c>
      <c r="D4" s="82" t="s">
        <v>4</v>
      </c>
      <c r="E4" s="83"/>
      <c r="F4" s="83"/>
      <c r="G4" s="83"/>
      <c r="H4" s="83"/>
      <c r="I4" s="83"/>
      <c r="J4" s="83"/>
      <c r="K4" s="83"/>
      <c r="L4" s="30" t="s">
        <v>5</v>
      </c>
      <c r="M4" s="30" t="s">
        <v>6</v>
      </c>
      <c r="N4" s="30" t="s">
        <v>5</v>
      </c>
    </row>
    <row r="5" spans="1:14" ht="15" thickTop="1">
      <c r="A5" s="10"/>
      <c r="B5" s="20"/>
      <c r="C5" s="79" t="s">
        <v>7</v>
      </c>
      <c r="D5" s="82" t="s">
        <v>8</v>
      </c>
      <c r="E5" s="83"/>
      <c r="F5" s="83"/>
      <c r="G5" s="83"/>
      <c r="H5" s="84" t="s">
        <v>9</v>
      </c>
      <c r="I5" s="85"/>
      <c r="J5" s="86"/>
      <c r="K5" s="86"/>
      <c r="L5" s="31" t="s">
        <v>10</v>
      </c>
      <c r="M5" s="31" t="s">
        <v>11</v>
      </c>
      <c r="N5" s="31" t="s">
        <v>12</v>
      </c>
    </row>
    <row r="6" spans="1:14" ht="15" thickBot="1">
      <c r="A6" s="11" t="s">
        <v>73</v>
      </c>
      <c r="B6" s="22"/>
      <c r="C6" s="80"/>
      <c r="D6" s="87" t="s">
        <v>13</v>
      </c>
      <c r="E6" s="88" t="s">
        <v>14</v>
      </c>
      <c r="F6" s="88" t="s">
        <v>11</v>
      </c>
      <c r="G6" s="89" t="s">
        <v>6</v>
      </c>
      <c r="H6" s="90" t="s">
        <v>15</v>
      </c>
      <c r="I6" s="91" t="s">
        <v>16</v>
      </c>
      <c r="J6" s="92" t="s">
        <v>17</v>
      </c>
      <c r="K6" s="93" t="s">
        <v>6</v>
      </c>
      <c r="L6" s="94"/>
      <c r="M6" s="32" t="s">
        <v>18</v>
      </c>
      <c r="N6" s="32" t="s">
        <v>19</v>
      </c>
    </row>
    <row r="7" spans="1:17" ht="13.5" thickTop="1">
      <c r="A7" s="7" t="s">
        <v>20</v>
      </c>
      <c r="B7" s="7" t="s">
        <v>20</v>
      </c>
      <c r="C7" s="39">
        <v>90</v>
      </c>
      <c r="D7" s="69">
        <v>26.95</v>
      </c>
      <c r="E7" s="23">
        <v>2.2</v>
      </c>
      <c r="F7" s="69">
        <v>20.5</v>
      </c>
      <c r="G7" s="23">
        <f aca="true" t="shared" si="0" ref="G7:G21">+SUM(D7:F7)</f>
        <v>49.65</v>
      </c>
      <c r="H7" s="71">
        <v>128.95</v>
      </c>
      <c r="I7" s="69">
        <v>152.8</v>
      </c>
      <c r="J7" s="69">
        <v>34.65</v>
      </c>
      <c r="K7" s="23">
        <f aca="true" t="shared" si="1" ref="K7:K21">+SUM(H7:J7)</f>
        <v>316.4</v>
      </c>
      <c r="L7" s="71">
        <f aca="true" t="shared" si="2" ref="L7:L21">+SUM(G7+K7)</f>
        <v>366.04999999999995</v>
      </c>
      <c r="M7" s="74">
        <v>103</v>
      </c>
      <c r="N7" s="27">
        <f aca="true" t="shared" si="3" ref="N7:N21">+SUM(L7:M7)</f>
        <v>469.04999999999995</v>
      </c>
      <c r="O7" s="24"/>
      <c r="P7" s="24"/>
      <c r="Q7" s="24"/>
    </row>
    <row r="8" spans="1:17" ht="12.75">
      <c r="A8" s="16"/>
      <c r="B8" s="98" t="s">
        <v>21</v>
      </c>
      <c r="C8" s="113">
        <v>36</v>
      </c>
      <c r="D8" s="101">
        <v>53</v>
      </c>
      <c r="E8" s="106"/>
      <c r="F8" s="101"/>
      <c r="G8" s="106">
        <f t="shared" si="0"/>
        <v>53</v>
      </c>
      <c r="H8" s="102">
        <v>434.5</v>
      </c>
      <c r="I8" s="101">
        <v>217.5</v>
      </c>
      <c r="J8" s="101">
        <v>4.5</v>
      </c>
      <c r="K8" s="106">
        <f t="shared" si="1"/>
        <v>656.5</v>
      </c>
      <c r="L8" s="102">
        <f t="shared" si="2"/>
        <v>709.5</v>
      </c>
      <c r="M8" s="104">
        <v>149.5</v>
      </c>
      <c r="N8" s="103">
        <f t="shared" si="3"/>
        <v>859</v>
      </c>
      <c r="O8" s="24"/>
      <c r="P8" s="24"/>
      <c r="Q8" s="24"/>
    </row>
    <row r="9" spans="1:17" ht="12.75">
      <c r="A9" s="16"/>
      <c r="B9" s="98" t="s">
        <v>22</v>
      </c>
      <c r="C9" s="113">
        <v>4</v>
      </c>
      <c r="D9" s="101">
        <v>17</v>
      </c>
      <c r="E9" s="106"/>
      <c r="F9" s="101"/>
      <c r="G9" s="106">
        <f t="shared" si="0"/>
        <v>17</v>
      </c>
      <c r="H9" s="102">
        <v>16</v>
      </c>
      <c r="I9" s="101">
        <v>8</v>
      </c>
      <c r="J9" s="101">
        <v>3</v>
      </c>
      <c r="K9" s="106">
        <f t="shared" si="1"/>
        <v>27</v>
      </c>
      <c r="L9" s="102">
        <f t="shared" si="2"/>
        <v>44</v>
      </c>
      <c r="M9" s="104">
        <v>500</v>
      </c>
      <c r="N9" s="103">
        <f t="shared" si="3"/>
        <v>544</v>
      </c>
      <c r="O9" s="24"/>
      <c r="P9" s="24"/>
      <c r="Q9" s="24"/>
    </row>
    <row r="10" spans="1:17" ht="12.75">
      <c r="A10" s="16"/>
      <c r="B10" s="98" t="s">
        <v>24</v>
      </c>
      <c r="C10" s="113">
        <v>30</v>
      </c>
      <c r="D10" s="101">
        <v>176.9</v>
      </c>
      <c r="E10" s="106"/>
      <c r="F10" s="101"/>
      <c r="G10" s="106">
        <f t="shared" si="0"/>
        <v>176.9</v>
      </c>
      <c r="H10" s="102">
        <v>281.2</v>
      </c>
      <c r="I10" s="101">
        <v>89.05</v>
      </c>
      <c r="J10" s="101">
        <v>25.5</v>
      </c>
      <c r="K10" s="106">
        <f t="shared" si="1"/>
        <v>395.75</v>
      </c>
      <c r="L10" s="102">
        <f t="shared" si="2"/>
        <v>572.65</v>
      </c>
      <c r="M10" s="104">
        <v>522.5</v>
      </c>
      <c r="N10" s="103">
        <f t="shared" si="3"/>
        <v>1095.15</v>
      </c>
      <c r="O10" s="24"/>
      <c r="P10" s="24"/>
      <c r="Q10" s="24"/>
    </row>
    <row r="11" spans="1:17" ht="12.75">
      <c r="A11" s="16"/>
      <c r="B11" s="98" t="s">
        <v>26</v>
      </c>
      <c r="C11" s="113">
        <v>32</v>
      </c>
      <c r="D11" s="101">
        <v>9</v>
      </c>
      <c r="E11" s="106">
        <v>5.25</v>
      </c>
      <c r="F11" s="101">
        <v>11.7</v>
      </c>
      <c r="G11" s="106">
        <f t="shared" si="0"/>
        <v>25.95</v>
      </c>
      <c r="H11" s="102">
        <v>11.5</v>
      </c>
      <c r="I11" s="101">
        <v>73.4</v>
      </c>
      <c r="J11" s="101"/>
      <c r="K11" s="106">
        <f t="shared" si="1"/>
        <v>84.9</v>
      </c>
      <c r="L11" s="102">
        <f t="shared" si="2"/>
        <v>110.85000000000001</v>
      </c>
      <c r="M11" s="104"/>
      <c r="N11" s="103">
        <f t="shared" si="3"/>
        <v>110.85000000000001</v>
      </c>
      <c r="O11" s="24"/>
      <c r="P11" s="24"/>
      <c r="Q11" s="24"/>
    </row>
    <row r="12" spans="1:17" ht="12.75">
      <c r="A12" s="16"/>
      <c r="B12" s="98" t="s">
        <v>27</v>
      </c>
      <c r="C12" s="113">
        <v>4</v>
      </c>
      <c r="D12" s="101"/>
      <c r="E12" s="106"/>
      <c r="F12" s="101"/>
      <c r="G12" s="106">
        <f t="shared" si="0"/>
        <v>0</v>
      </c>
      <c r="H12" s="102">
        <v>7.5</v>
      </c>
      <c r="I12" s="101">
        <v>3.2</v>
      </c>
      <c r="J12" s="101">
        <v>5</v>
      </c>
      <c r="K12" s="106">
        <f t="shared" si="1"/>
        <v>15.7</v>
      </c>
      <c r="L12" s="102">
        <f t="shared" si="2"/>
        <v>15.7</v>
      </c>
      <c r="M12" s="104"/>
      <c r="N12" s="103">
        <f t="shared" si="3"/>
        <v>15.7</v>
      </c>
      <c r="O12" s="24"/>
      <c r="P12" s="24"/>
      <c r="Q12" s="24"/>
    </row>
    <row r="13" spans="1:17" ht="12.75">
      <c r="A13" s="16"/>
      <c r="B13" s="98" t="s">
        <v>28</v>
      </c>
      <c r="C13" s="113">
        <v>3</v>
      </c>
      <c r="D13" s="101"/>
      <c r="E13" s="106"/>
      <c r="F13" s="101"/>
      <c r="G13" s="106">
        <f t="shared" si="0"/>
        <v>0</v>
      </c>
      <c r="H13" s="102">
        <v>108</v>
      </c>
      <c r="I13" s="101">
        <v>64</v>
      </c>
      <c r="J13" s="101"/>
      <c r="K13" s="106">
        <f t="shared" si="1"/>
        <v>172</v>
      </c>
      <c r="L13" s="102">
        <f t="shared" si="2"/>
        <v>172</v>
      </c>
      <c r="M13" s="104"/>
      <c r="N13" s="103">
        <f t="shared" si="3"/>
        <v>172</v>
      </c>
      <c r="O13" s="24"/>
      <c r="P13" s="24"/>
      <c r="Q13" s="24"/>
    </row>
    <row r="14" spans="1:17" ht="13.5" thickBot="1">
      <c r="A14" s="16"/>
      <c r="B14" s="98" t="s">
        <v>30</v>
      </c>
      <c r="C14" s="113">
        <v>9</v>
      </c>
      <c r="D14" s="101">
        <v>2.3</v>
      </c>
      <c r="E14" s="106"/>
      <c r="F14" s="101">
        <v>0.5</v>
      </c>
      <c r="G14" s="106">
        <f t="shared" si="0"/>
        <v>2.8</v>
      </c>
      <c r="H14" s="102">
        <v>4.5</v>
      </c>
      <c r="I14" s="101">
        <v>53.45</v>
      </c>
      <c r="J14" s="101">
        <v>3.35</v>
      </c>
      <c r="K14" s="106">
        <f t="shared" si="1"/>
        <v>61.300000000000004</v>
      </c>
      <c r="L14" s="102">
        <f t="shared" si="2"/>
        <v>64.10000000000001</v>
      </c>
      <c r="M14" s="104">
        <v>40</v>
      </c>
      <c r="N14" s="103">
        <f t="shared" si="3"/>
        <v>104.10000000000001</v>
      </c>
      <c r="O14" s="24"/>
      <c r="P14" s="24"/>
      <c r="Q14" s="24"/>
    </row>
    <row r="15" spans="1:17" ht="14.25" thickBot="1" thickTop="1">
      <c r="A15" s="141"/>
      <c r="B15" s="134"/>
      <c r="C15" s="26">
        <f>SUM(C7:C14)</f>
        <v>208</v>
      </c>
      <c r="D15" s="35">
        <f>SUM(D7:D14)</f>
        <v>285.15000000000003</v>
      </c>
      <c r="E15" s="35">
        <f aca="true" t="shared" si="4" ref="E15:N15">SUM(E7:E14)</f>
        <v>7.45</v>
      </c>
      <c r="F15" s="35">
        <f t="shared" si="4"/>
        <v>32.7</v>
      </c>
      <c r="G15" s="35">
        <f t="shared" si="4"/>
        <v>325.3</v>
      </c>
      <c r="H15" s="35">
        <f t="shared" si="4"/>
        <v>992.1500000000001</v>
      </c>
      <c r="I15" s="35">
        <f t="shared" si="4"/>
        <v>661.4000000000001</v>
      </c>
      <c r="J15" s="35">
        <f t="shared" si="4"/>
        <v>76</v>
      </c>
      <c r="K15" s="35">
        <f t="shared" si="4"/>
        <v>1729.5500000000002</v>
      </c>
      <c r="L15" s="35">
        <f t="shared" si="4"/>
        <v>2054.85</v>
      </c>
      <c r="M15" s="35">
        <f t="shared" si="4"/>
        <v>1315</v>
      </c>
      <c r="N15" s="35">
        <f t="shared" si="4"/>
        <v>3369.8499999999995</v>
      </c>
      <c r="O15" s="24"/>
      <c r="P15" s="24"/>
      <c r="Q15" s="24"/>
    </row>
    <row r="16" spans="1:17" ht="13.5" thickTop="1">
      <c r="A16" s="16" t="s">
        <v>74</v>
      </c>
      <c r="B16" s="98" t="s">
        <v>25</v>
      </c>
      <c r="C16" s="113">
        <v>3</v>
      </c>
      <c r="D16" s="101"/>
      <c r="E16" s="106"/>
      <c r="F16" s="101"/>
      <c r="G16" s="106">
        <f>+SUM(D16:F16)</f>
        <v>0</v>
      </c>
      <c r="H16" s="102">
        <v>115</v>
      </c>
      <c r="I16" s="101">
        <v>200</v>
      </c>
      <c r="J16" s="101">
        <v>30</v>
      </c>
      <c r="K16" s="106">
        <f>+SUM(H16:J16)</f>
        <v>345</v>
      </c>
      <c r="L16" s="102">
        <f>+SUM(G16+K16)</f>
        <v>345</v>
      </c>
      <c r="M16" s="104"/>
      <c r="N16" s="103">
        <f>+SUM(L16:M16)</f>
        <v>345</v>
      </c>
      <c r="O16" s="24"/>
      <c r="P16" s="24"/>
      <c r="Q16" s="24"/>
    </row>
    <row r="17" spans="1:17" ht="12.75">
      <c r="A17" s="16"/>
      <c r="B17" s="98" t="s">
        <v>29</v>
      </c>
      <c r="C17" s="113">
        <v>27</v>
      </c>
      <c r="D17" s="101">
        <v>212.45</v>
      </c>
      <c r="E17" s="106"/>
      <c r="F17" s="101"/>
      <c r="G17" s="106">
        <f>+SUM(D17:F17)</f>
        <v>212.45</v>
      </c>
      <c r="H17" s="102">
        <v>117.95</v>
      </c>
      <c r="I17" s="101">
        <v>42.2</v>
      </c>
      <c r="J17" s="101">
        <v>151</v>
      </c>
      <c r="K17" s="106">
        <f>+SUM(H17:J17)</f>
        <v>311.15</v>
      </c>
      <c r="L17" s="102">
        <f>+SUM(G17+K17)</f>
        <v>523.5999999999999</v>
      </c>
      <c r="M17" s="104">
        <v>222</v>
      </c>
      <c r="N17" s="103">
        <f>+SUM(L17:M17)</f>
        <v>745.5999999999999</v>
      </c>
      <c r="O17" s="24"/>
      <c r="P17" s="24"/>
      <c r="Q17" s="24"/>
    </row>
    <row r="18" spans="1:17" ht="12.75">
      <c r="A18" s="16"/>
      <c r="B18" s="98" t="s">
        <v>31</v>
      </c>
      <c r="C18" s="113">
        <v>1</v>
      </c>
      <c r="D18" s="101"/>
      <c r="E18" s="106"/>
      <c r="F18" s="101"/>
      <c r="G18" s="106">
        <f>+SUM(D18:F18)</f>
        <v>0</v>
      </c>
      <c r="H18" s="102">
        <v>20</v>
      </c>
      <c r="I18" s="101">
        <v>60</v>
      </c>
      <c r="J18" s="101"/>
      <c r="K18" s="106">
        <f>+SUM(H18:J18)</f>
        <v>80</v>
      </c>
      <c r="L18" s="102">
        <f>+SUM(G18+K18)</f>
        <v>80</v>
      </c>
      <c r="M18" s="104"/>
      <c r="N18" s="103">
        <f>+SUM(L18:M18)</f>
        <v>80</v>
      </c>
      <c r="O18" s="24"/>
      <c r="P18" s="24"/>
      <c r="Q18" s="24"/>
    </row>
    <row r="19" spans="1:17" ht="13.5" thickBot="1">
      <c r="A19" s="155"/>
      <c r="B19" s="132" t="s">
        <v>54</v>
      </c>
      <c r="C19" s="152">
        <v>4</v>
      </c>
      <c r="D19" s="136"/>
      <c r="E19" s="138"/>
      <c r="F19" s="136">
        <v>22</v>
      </c>
      <c r="G19" s="138">
        <f>+SUM(D19:F19)</f>
        <v>22</v>
      </c>
      <c r="H19" s="135">
        <v>125</v>
      </c>
      <c r="I19" s="136">
        <v>165</v>
      </c>
      <c r="J19" s="136">
        <v>4</v>
      </c>
      <c r="K19" s="138">
        <f>+SUM(H19:J19)</f>
        <v>294</v>
      </c>
      <c r="L19" s="135">
        <f>+SUM(G19+K19)</f>
        <v>316</v>
      </c>
      <c r="M19" s="139">
        <v>30</v>
      </c>
      <c r="N19" s="137">
        <f>+SUM(L19:M19)</f>
        <v>346</v>
      </c>
      <c r="O19" s="24"/>
      <c r="P19" s="24"/>
      <c r="Q19" s="24"/>
    </row>
    <row r="20" spans="1:17" ht="14.25" thickBot="1" thickTop="1">
      <c r="A20" s="154"/>
      <c r="B20" s="134"/>
      <c r="C20" s="26">
        <f>SUM(C16:C19)</f>
        <v>35</v>
      </c>
      <c r="D20" s="35">
        <f>SUM(D16:D19)</f>
        <v>212.45</v>
      </c>
      <c r="E20" s="35">
        <f aca="true" t="shared" si="5" ref="E20:N20">SUM(E16:E19)</f>
        <v>0</v>
      </c>
      <c r="F20" s="35">
        <f t="shared" si="5"/>
        <v>22</v>
      </c>
      <c r="G20" s="35">
        <f t="shared" si="5"/>
        <v>234.45</v>
      </c>
      <c r="H20" s="35">
        <f t="shared" si="5"/>
        <v>377.95</v>
      </c>
      <c r="I20" s="35">
        <f t="shared" si="5"/>
        <v>467.2</v>
      </c>
      <c r="J20" s="35">
        <f t="shared" si="5"/>
        <v>185</v>
      </c>
      <c r="K20" s="35">
        <f t="shared" si="5"/>
        <v>1030.15</v>
      </c>
      <c r="L20" s="35">
        <f t="shared" si="5"/>
        <v>1264.6</v>
      </c>
      <c r="M20" s="35">
        <f t="shared" si="5"/>
        <v>252</v>
      </c>
      <c r="N20" s="35">
        <f t="shared" si="5"/>
        <v>1516.6</v>
      </c>
      <c r="O20" s="24"/>
      <c r="P20" s="24"/>
      <c r="Q20" s="24"/>
    </row>
    <row r="21" spans="1:17" ht="13.5" thickTop="1">
      <c r="A21" s="3"/>
      <c r="B21" s="98" t="s">
        <v>32</v>
      </c>
      <c r="C21" s="113">
        <v>37</v>
      </c>
      <c r="D21" s="101">
        <v>5.95</v>
      </c>
      <c r="E21" s="106"/>
      <c r="F21" s="101"/>
      <c r="G21" s="106">
        <f t="shared" si="0"/>
        <v>5.95</v>
      </c>
      <c r="H21" s="102">
        <v>7.95</v>
      </c>
      <c r="I21" s="101">
        <v>23.35</v>
      </c>
      <c r="J21" s="101">
        <v>125.5</v>
      </c>
      <c r="K21" s="106">
        <f t="shared" si="1"/>
        <v>156.8</v>
      </c>
      <c r="L21" s="102">
        <f t="shared" si="2"/>
        <v>162.75</v>
      </c>
      <c r="M21" s="104">
        <v>10</v>
      </c>
      <c r="N21" s="103">
        <f t="shared" si="3"/>
        <v>172.75</v>
      </c>
      <c r="O21" s="24"/>
      <c r="P21" s="24"/>
      <c r="Q21" s="24"/>
    </row>
    <row r="22" spans="1:17" ht="12.75">
      <c r="A22" s="3"/>
      <c r="B22" s="98" t="s">
        <v>33</v>
      </c>
      <c r="C22" s="113">
        <v>14</v>
      </c>
      <c r="D22" s="101">
        <v>235.5</v>
      </c>
      <c r="E22" s="106"/>
      <c r="F22" s="101">
        <v>8</v>
      </c>
      <c r="G22" s="106">
        <f aca="true" t="shared" si="6" ref="G22:G27">+SUM(D22:F22)</f>
        <v>243.5</v>
      </c>
      <c r="H22" s="102">
        <v>250.75</v>
      </c>
      <c r="I22" s="101">
        <v>143.5</v>
      </c>
      <c r="J22" s="101">
        <v>27.25</v>
      </c>
      <c r="K22" s="106">
        <f aca="true" t="shared" si="7" ref="K22:K27">+SUM(H22:J22)</f>
        <v>421.5</v>
      </c>
      <c r="L22" s="102">
        <f aca="true" t="shared" si="8" ref="L22:L27">+SUM(G22+K22)</f>
        <v>665</v>
      </c>
      <c r="M22" s="104">
        <v>25.5</v>
      </c>
      <c r="N22" s="103">
        <f aca="true" t="shared" si="9" ref="N22:N27">+SUM(L22:M22)</f>
        <v>690.5</v>
      </c>
      <c r="O22" s="24"/>
      <c r="P22" s="24"/>
      <c r="Q22" s="24"/>
    </row>
    <row r="23" spans="1:17" ht="12.75">
      <c r="A23" s="3"/>
      <c r="B23" s="98" t="s">
        <v>55</v>
      </c>
      <c r="C23" s="113">
        <v>16</v>
      </c>
      <c r="D23" s="101">
        <v>2</v>
      </c>
      <c r="E23" s="106"/>
      <c r="F23" s="101"/>
      <c r="G23" s="106">
        <f t="shared" si="6"/>
        <v>2</v>
      </c>
      <c r="H23" s="102">
        <v>99.85</v>
      </c>
      <c r="I23" s="101">
        <v>24.75</v>
      </c>
      <c r="J23" s="101">
        <v>2.75</v>
      </c>
      <c r="K23" s="106">
        <f t="shared" si="7"/>
        <v>127.35</v>
      </c>
      <c r="L23" s="102">
        <f t="shared" si="8"/>
        <v>129.35</v>
      </c>
      <c r="M23" s="104">
        <v>2</v>
      </c>
      <c r="N23" s="103">
        <f t="shared" si="9"/>
        <v>131.35</v>
      </c>
      <c r="O23" s="24"/>
      <c r="P23" s="24"/>
      <c r="Q23" s="24"/>
    </row>
    <row r="24" spans="1:17" ht="12.75">
      <c r="A24" s="3"/>
      <c r="B24" s="98" t="s">
        <v>34</v>
      </c>
      <c r="C24" s="113">
        <v>8</v>
      </c>
      <c r="D24" s="101"/>
      <c r="E24" s="106"/>
      <c r="F24" s="101"/>
      <c r="G24" s="106">
        <f t="shared" si="6"/>
        <v>0</v>
      </c>
      <c r="H24" s="102">
        <v>8.25</v>
      </c>
      <c r="I24" s="101">
        <v>11.55</v>
      </c>
      <c r="J24" s="101"/>
      <c r="K24" s="106">
        <f t="shared" si="7"/>
        <v>19.8</v>
      </c>
      <c r="L24" s="102">
        <f t="shared" si="8"/>
        <v>19.8</v>
      </c>
      <c r="M24" s="104"/>
      <c r="N24" s="103">
        <f t="shared" si="9"/>
        <v>19.8</v>
      </c>
      <c r="O24" s="24"/>
      <c r="P24" s="24"/>
      <c r="Q24" s="24"/>
    </row>
    <row r="25" spans="1:17" ht="12.75">
      <c r="A25" s="3"/>
      <c r="B25" s="98" t="s">
        <v>35</v>
      </c>
      <c r="C25" s="113">
        <v>22</v>
      </c>
      <c r="D25" s="101">
        <v>5</v>
      </c>
      <c r="E25" s="106"/>
      <c r="F25" s="101"/>
      <c r="G25" s="106">
        <f t="shared" si="6"/>
        <v>5</v>
      </c>
      <c r="H25" s="102">
        <v>179.5</v>
      </c>
      <c r="I25" s="101">
        <v>33.5</v>
      </c>
      <c r="J25" s="101">
        <v>15.5</v>
      </c>
      <c r="K25" s="106">
        <f t="shared" si="7"/>
        <v>228.5</v>
      </c>
      <c r="L25" s="102">
        <f t="shared" si="8"/>
        <v>233.5</v>
      </c>
      <c r="M25" s="104">
        <v>4</v>
      </c>
      <c r="N25" s="103">
        <f t="shared" si="9"/>
        <v>237.5</v>
      </c>
      <c r="O25" s="24"/>
      <c r="P25" s="24"/>
      <c r="Q25" s="24"/>
    </row>
    <row r="26" spans="1:17" ht="12.75">
      <c r="A26" s="3"/>
      <c r="B26" s="98" t="s">
        <v>36</v>
      </c>
      <c r="C26" s="113">
        <v>7</v>
      </c>
      <c r="D26" s="101">
        <v>2</v>
      </c>
      <c r="E26" s="106"/>
      <c r="F26" s="101"/>
      <c r="G26" s="106">
        <f t="shared" si="6"/>
        <v>2</v>
      </c>
      <c r="H26" s="102">
        <v>9</v>
      </c>
      <c r="I26" s="101">
        <v>10.75</v>
      </c>
      <c r="J26" s="101">
        <v>10.7</v>
      </c>
      <c r="K26" s="106">
        <f t="shared" si="7"/>
        <v>30.45</v>
      </c>
      <c r="L26" s="102">
        <f t="shared" si="8"/>
        <v>32.45</v>
      </c>
      <c r="M26" s="104"/>
      <c r="N26" s="103">
        <f t="shared" si="9"/>
        <v>32.45</v>
      </c>
      <c r="O26" s="24"/>
      <c r="P26" s="24"/>
      <c r="Q26" s="24"/>
    </row>
    <row r="27" spans="1:17" ht="13.5" thickBot="1">
      <c r="A27" s="5"/>
      <c r="B27" s="6" t="s">
        <v>37</v>
      </c>
      <c r="C27" s="40">
        <v>126</v>
      </c>
      <c r="D27" s="41">
        <v>6.5</v>
      </c>
      <c r="E27" s="38"/>
      <c r="F27" s="41"/>
      <c r="G27" s="38">
        <f t="shared" si="6"/>
        <v>6.5</v>
      </c>
      <c r="H27" s="72">
        <v>351.4</v>
      </c>
      <c r="I27" s="41">
        <v>128</v>
      </c>
      <c r="J27" s="41">
        <v>36.8</v>
      </c>
      <c r="K27" s="38">
        <f t="shared" si="7"/>
        <v>516.1999999999999</v>
      </c>
      <c r="L27" s="72">
        <f t="shared" si="8"/>
        <v>522.6999999999999</v>
      </c>
      <c r="M27" s="76">
        <v>4</v>
      </c>
      <c r="N27" s="33">
        <f t="shared" si="9"/>
        <v>526.6999999999999</v>
      </c>
      <c r="O27" s="24"/>
      <c r="P27" s="24"/>
      <c r="Q27" s="24"/>
    </row>
    <row r="28" spans="1:17" ht="13.5" thickTop="1">
      <c r="A28" s="3" t="s">
        <v>23</v>
      </c>
      <c r="B28" s="7" t="s">
        <v>38</v>
      </c>
      <c r="C28" s="39">
        <v>97</v>
      </c>
      <c r="D28" s="69"/>
      <c r="E28" s="23"/>
      <c r="F28" s="69"/>
      <c r="G28" s="23">
        <f aca="true" t="shared" si="10" ref="G28:G34">+SUM(D28:F28)</f>
        <v>0</v>
      </c>
      <c r="H28" s="67">
        <v>108.75</v>
      </c>
      <c r="I28" s="68">
        <v>285.75</v>
      </c>
      <c r="J28" s="68">
        <v>18.5</v>
      </c>
      <c r="K28" s="42">
        <f aca="true" t="shared" si="11" ref="K28:K34">+SUM(H28:J28)</f>
        <v>413</v>
      </c>
      <c r="L28" s="67">
        <f aca="true" t="shared" si="12" ref="L28:L34">+SUM(G28+K28)</f>
        <v>413</v>
      </c>
      <c r="M28" s="73">
        <v>42.3</v>
      </c>
      <c r="N28" s="29">
        <f aca="true" t="shared" si="13" ref="N28:N34">+SUM(L28:M28)</f>
        <v>455.3</v>
      </c>
      <c r="O28" s="24"/>
      <c r="P28" s="24"/>
      <c r="Q28" s="24"/>
    </row>
    <row r="29" spans="1:17" ht="12.75">
      <c r="A29" s="3"/>
      <c r="B29" s="98" t="s">
        <v>56</v>
      </c>
      <c r="C29" s="113">
        <v>24</v>
      </c>
      <c r="D29" s="101"/>
      <c r="E29" s="106"/>
      <c r="F29" s="101"/>
      <c r="G29" s="106">
        <f t="shared" si="10"/>
        <v>0</v>
      </c>
      <c r="H29" s="102">
        <v>82.65</v>
      </c>
      <c r="I29" s="101">
        <v>35.8</v>
      </c>
      <c r="J29" s="101"/>
      <c r="K29" s="106">
        <f t="shared" si="11"/>
        <v>118.45</v>
      </c>
      <c r="L29" s="102">
        <f t="shared" si="12"/>
        <v>118.45</v>
      </c>
      <c r="M29" s="104">
        <v>16.25</v>
      </c>
      <c r="N29" s="103">
        <f t="shared" si="13"/>
        <v>134.7</v>
      </c>
      <c r="O29" s="24"/>
      <c r="P29" s="24"/>
      <c r="Q29" s="24"/>
    </row>
    <row r="30" spans="1:17" ht="12.75">
      <c r="A30" s="3"/>
      <c r="B30" s="98" t="s">
        <v>39</v>
      </c>
      <c r="C30" s="113">
        <v>20</v>
      </c>
      <c r="D30" s="101"/>
      <c r="E30" s="106"/>
      <c r="F30" s="101"/>
      <c r="G30" s="106">
        <f t="shared" si="10"/>
        <v>0</v>
      </c>
      <c r="H30" s="102">
        <v>133.05</v>
      </c>
      <c r="I30" s="101">
        <v>436.9</v>
      </c>
      <c r="J30" s="101"/>
      <c r="K30" s="106">
        <f t="shared" si="11"/>
        <v>569.95</v>
      </c>
      <c r="L30" s="102">
        <f t="shared" si="12"/>
        <v>569.95</v>
      </c>
      <c r="M30" s="104">
        <v>29.2</v>
      </c>
      <c r="N30" s="103">
        <f t="shared" si="13"/>
        <v>599.1500000000001</v>
      </c>
      <c r="O30" s="24"/>
      <c r="P30" s="24"/>
      <c r="Q30" s="24"/>
    </row>
    <row r="31" spans="1:17" ht="12.75">
      <c r="A31" s="3"/>
      <c r="B31" s="98" t="s">
        <v>40</v>
      </c>
      <c r="C31" s="113">
        <v>7</v>
      </c>
      <c r="D31" s="101"/>
      <c r="E31" s="106"/>
      <c r="F31" s="101"/>
      <c r="G31" s="106">
        <f t="shared" si="10"/>
        <v>0</v>
      </c>
      <c r="H31" s="102">
        <v>10.6</v>
      </c>
      <c r="I31" s="101">
        <v>17.6</v>
      </c>
      <c r="J31" s="101"/>
      <c r="K31" s="106">
        <f t="shared" si="11"/>
        <v>28.200000000000003</v>
      </c>
      <c r="L31" s="102">
        <f t="shared" si="12"/>
        <v>28.200000000000003</v>
      </c>
      <c r="M31" s="104">
        <v>10.6</v>
      </c>
      <c r="N31" s="103">
        <f t="shared" si="13"/>
        <v>38.800000000000004</v>
      </c>
      <c r="O31" s="24"/>
      <c r="P31" s="24"/>
      <c r="Q31" s="24"/>
    </row>
    <row r="32" spans="1:17" ht="12.75">
      <c r="A32" s="3"/>
      <c r="B32" s="98" t="s">
        <v>41</v>
      </c>
      <c r="C32" s="113">
        <v>14</v>
      </c>
      <c r="D32" s="101"/>
      <c r="E32" s="106"/>
      <c r="F32" s="101"/>
      <c r="G32" s="106">
        <f t="shared" si="10"/>
        <v>0</v>
      </c>
      <c r="H32" s="102">
        <v>55.05</v>
      </c>
      <c r="I32" s="101">
        <v>34.1</v>
      </c>
      <c r="J32" s="101"/>
      <c r="K32" s="106">
        <f t="shared" si="11"/>
        <v>89.15</v>
      </c>
      <c r="L32" s="102">
        <f t="shared" si="12"/>
        <v>89.15</v>
      </c>
      <c r="M32" s="104">
        <v>7.25</v>
      </c>
      <c r="N32" s="103">
        <f t="shared" si="13"/>
        <v>96.4</v>
      </c>
      <c r="O32" s="24"/>
      <c r="P32" s="24"/>
      <c r="Q32" s="24"/>
    </row>
    <row r="33" spans="1:17" ht="12.75">
      <c r="A33" s="3"/>
      <c r="B33" s="98" t="s">
        <v>42</v>
      </c>
      <c r="C33" s="113">
        <v>3</v>
      </c>
      <c r="D33" s="101"/>
      <c r="E33" s="106"/>
      <c r="F33" s="101"/>
      <c r="G33" s="106">
        <f t="shared" si="10"/>
        <v>0</v>
      </c>
      <c r="H33" s="102">
        <v>6.5</v>
      </c>
      <c r="I33" s="101">
        <v>2</v>
      </c>
      <c r="J33" s="101">
        <v>10</v>
      </c>
      <c r="K33" s="106">
        <f t="shared" si="11"/>
        <v>18.5</v>
      </c>
      <c r="L33" s="102">
        <f t="shared" si="12"/>
        <v>18.5</v>
      </c>
      <c r="M33" s="104"/>
      <c r="N33" s="103">
        <f t="shared" si="13"/>
        <v>18.5</v>
      </c>
      <c r="O33" s="24"/>
      <c r="P33" s="24"/>
      <c r="Q33" s="24"/>
    </row>
    <row r="34" spans="1:17" ht="12.75">
      <c r="A34" s="3"/>
      <c r="B34" s="98" t="s">
        <v>43</v>
      </c>
      <c r="C34" s="113">
        <v>2</v>
      </c>
      <c r="D34" s="101"/>
      <c r="E34" s="101"/>
      <c r="F34" s="101"/>
      <c r="G34" s="106">
        <f t="shared" si="10"/>
        <v>0</v>
      </c>
      <c r="H34" s="102">
        <v>1</v>
      </c>
      <c r="I34" s="101">
        <v>5</v>
      </c>
      <c r="J34" s="101"/>
      <c r="K34" s="106">
        <f t="shared" si="11"/>
        <v>6</v>
      </c>
      <c r="L34" s="102">
        <f t="shared" si="12"/>
        <v>6</v>
      </c>
      <c r="M34" s="104">
        <v>2.5</v>
      </c>
      <c r="N34" s="103">
        <f t="shared" si="13"/>
        <v>8.5</v>
      </c>
      <c r="O34" s="24"/>
      <c r="P34" s="24"/>
      <c r="Q34" s="24"/>
    </row>
    <row r="35" spans="1:17" ht="12.75">
      <c r="A35" s="3"/>
      <c r="B35" s="98" t="s">
        <v>57</v>
      </c>
      <c r="C35" s="113">
        <v>3</v>
      </c>
      <c r="D35" s="101"/>
      <c r="E35" s="106"/>
      <c r="F35" s="101"/>
      <c r="G35" s="106">
        <f aca="true" t="shared" si="14" ref="G35:G45">+SUM(D35:F35)</f>
        <v>0</v>
      </c>
      <c r="H35" s="102">
        <v>3.5</v>
      </c>
      <c r="I35" s="101">
        <v>3.5</v>
      </c>
      <c r="J35" s="101">
        <v>1</v>
      </c>
      <c r="K35" s="106">
        <f aca="true" t="shared" si="15" ref="K35:K46">+SUM(H35:J35)</f>
        <v>8</v>
      </c>
      <c r="L35" s="102">
        <f aca="true" t="shared" si="16" ref="L35:L46">+SUM(G35+K35)</f>
        <v>8</v>
      </c>
      <c r="M35" s="104">
        <v>5</v>
      </c>
      <c r="N35" s="103">
        <f aca="true" t="shared" si="17" ref="N35:N46">+SUM(L35:M35)</f>
        <v>13</v>
      </c>
      <c r="O35" s="24"/>
      <c r="P35" s="24"/>
      <c r="Q35" s="24"/>
    </row>
    <row r="36" spans="1:17" ht="12.75">
      <c r="A36" s="3"/>
      <c r="B36" s="98" t="s">
        <v>44</v>
      </c>
      <c r="C36" s="113">
        <v>39</v>
      </c>
      <c r="D36" s="101">
        <v>0.75</v>
      </c>
      <c r="E36" s="106"/>
      <c r="F36" s="101"/>
      <c r="G36" s="106">
        <f t="shared" si="14"/>
        <v>0.75</v>
      </c>
      <c r="H36" s="102">
        <v>189.95</v>
      </c>
      <c r="I36" s="101">
        <v>284.6</v>
      </c>
      <c r="J36" s="101">
        <v>11.75</v>
      </c>
      <c r="K36" s="106">
        <f t="shared" si="15"/>
        <v>486.3</v>
      </c>
      <c r="L36" s="102">
        <f t="shared" si="16"/>
        <v>487.05</v>
      </c>
      <c r="M36" s="104">
        <v>22.6</v>
      </c>
      <c r="N36" s="103">
        <f t="shared" si="17"/>
        <v>509.65000000000003</v>
      </c>
      <c r="O36" s="24"/>
      <c r="P36" s="24"/>
      <c r="Q36" s="24"/>
    </row>
    <row r="37" spans="1:17" ht="12.75">
      <c r="A37" s="3"/>
      <c r="B37" s="98" t="s">
        <v>45</v>
      </c>
      <c r="C37" s="113">
        <v>9</v>
      </c>
      <c r="D37" s="101"/>
      <c r="E37" s="106"/>
      <c r="F37" s="101"/>
      <c r="G37" s="106">
        <f t="shared" si="14"/>
        <v>0</v>
      </c>
      <c r="H37" s="102">
        <v>2.9</v>
      </c>
      <c r="I37" s="101">
        <v>5.2</v>
      </c>
      <c r="J37" s="101">
        <v>0.7</v>
      </c>
      <c r="K37" s="106">
        <f t="shared" si="15"/>
        <v>8.799999999999999</v>
      </c>
      <c r="L37" s="102">
        <f t="shared" si="16"/>
        <v>8.799999999999999</v>
      </c>
      <c r="M37" s="104">
        <v>0.1</v>
      </c>
      <c r="N37" s="103">
        <f t="shared" si="17"/>
        <v>8.899999999999999</v>
      </c>
      <c r="O37" s="24"/>
      <c r="P37" s="24"/>
      <c r="Q37" s="24"/>
    </row>
    <row r="38" spans="1:17" ht="12.75">
      <c r="A38" s="3"/>
      <c r="B38" s="98" t="s">
        <v>46</v>
      </c>
      <c r="C38" s="113">
        <v>26</v>
      </c>
      <c r="D38" s="101"/>
      <c r="E38" s="106"/>
      <c r="F38" s="101">
        <v>0.5</v>
      </c>
      <c r="G38" s="106">
        <f t="shared" si="14"/>
        <v>0.5</v>
      </c>
      <c r="H38" s="102">
        <v>36.6</v>
      </c>
      <c r="I38" s="101">
        <v>12.6</v>
      </c>
      <c r="J38" s="101">
        <v>0.5</v>
      </c>
      <c r="K38" s="106">
        <f t="shared" si="15"/>
        <v>49.7</v>
      </c>
      <c r="L38" s="102">
        <f t="shared" si="16"/>
        <v>50.2</v>
      </c>
      <c r="M38" s="104">
        <v>7.8</v>
      </c>
      <c r="N38" s="103">
        <f t="shared" si="17"/>
        <v>58</v>
      </c>
      <c r="O38" s="24"/>
      <c r="P38" s="24"/>
      <c r="Q38" s="24"/>
    </row>
    <row r="39" spans="1:17" ht="12.75">
      <c r="A39" s="3"/>
      <c r="B39" s="98" t="s">
        <v>47</v>
      </c>
      <c r="C39" s="113">
        <v>3</v>
      </c>
      <c r="D39" s="101"/>
      <c r="E39" s="106"/>
      <c r="F39" s="101"/>
      <c r="G39" s="106">
        <f t="shared" si="14"/>
        <v>0</v>
      </c>
      <c r="H39" s="102">
        <v>0.3</v>
      </c>
      <c r="I39" s="101">
        <v>2.25</v>
      </c>
      <c r="J39" s="101"/>
      <c r="K39" s="106">
        <f t="shared" si="15"/>
        <v>2.55</v>
      </c>
      <c r="L39" s="102">
        <f t="shared" si="16"/>
        <v>2.55</v>
      </c>
      <c r="M39" s="104"/>
      <c r="N39" s="103">
        <f t="shared" si="17"/>
        <v>2.55</v>
      </c>
      <c r="O39" s="24"/>
      <c r="P39" s="24"/>
      <c r="Q39" s="24"/>
    </row>
    <row r="40" spans="1:17" ht="12.75">
      <c r="A40" s="3"/>
      <c r="B40" s="98" t="s">
        <v>49</v>
      </c>
      <c r="C40" s="113">
        <v>22</v>
      </c>
      <c r="D40" s="101"/>
      <c r="E40" s="106"/>
      <c r="F40" s="101"/>
      <c r="G40" s="106">
        <f t="shared" si="14"/>
        <v>0</v>
      </c>
      <c r="H40" s="102">
        <v>22.15</v>
      </c>
      <c r="I40" s="101">
        <v>6.45</v>
      </c>
      <c r="J40" s="101">
        <v>0.8</v>
      </c>
      <c r="K40" s="106">
        <f t="shared" si="15"/>
        <v>29.4</v>
      </c>
      <c r="L40" s="102">
        <f t="shared" si="16"/>
        <v>29.4</v>
      </c>
      <c r="M40" s="104">
        <v>6.3</v>
      </c>
      <c r="N40" s="103">
        <f t="shared" si="17"/>
        <v>35.699999999999996</v>
      </c>
      <c r="O40" s="24"/>
      <c r="P40" s="24"/>
      <c r="Q40" s="24"/>
    </row>
    <row r="41" spans="1:17" ht="12.75">
      <c r="A41" s="3"/>
      <c r="B41" s="98" t="s">
        <v>50</v>
      </c>
      <c r="C41" s="113">
        <v>12</v>
      </c>
      <c r="D41" s="101"/>
      <c r="E41" s="106"/>
      <c r="F41" s="101"/>
      <c r="G41" s="106">
        <f t="shared" si="14"/>
        <v>0</v>
      </c>
      <c r="H41" s="102">
        <v>12.9</v>
      </c>
      <c r="I41" s="101">
        <v>11.6</v>
      </c>
      <c r="J41" s="101">
        <v>0.3</v>
      </c>
      <c r="K41" s="106">
        <f t="shared" si="15"/>
        <v>24.8</v>
      </c>
      <c r="L41" s="102">
        <f t="shared" si="16"/>
        <v>24.8</v>
      </c>
      <c r="M41" s="104">
        <v>3.25</v>
      </c>
      <c r="N41" s="103">
        <f t="shared" si="17"/>
        <v>28.05</v>
      </c>
      <c r="O41" s="24"/>
      <c r="P41" s="24"/>
      <c r="Q41" s="24"/>
    </row>
    <row r="42" spans="1:17" ht="12.75">
      <c r="A42" s="3"/>
      <c r="B42" s="98" t="s">
        <v>58</v>
      </c>
      <c r="C42" s="113">
        <v>1</v>
      </c>
      <c r="D42" s="101"/>
      <c r="E42" s="106"/>
      <c r="F42" s="101"/>
      <c r="G42" s="106">
        <f t="shared" si="14"/>
        <v>0</v>
      </c>
      <c r="H42" s="102">
        <v>0.3</v>
      </c>
      <c r="I42" s="101"/>
      <c r="J42" s="101"/>
      <c r="K42" s="106">
        <f t="shared" si="15"/>
        <v>0.3</v>
      </c>
      <c r="L42" s="102">
        <f t="shared" si="16"/>
        <v>0.3</v>
      </c>
      <c r="M42" s="104"/>
      <c r="N42" s="103">
        <f t="shared" si="17"/>
        <v>0.3</v>
      </c>
      <c r="O42" s="24"/>
      <c r="P42" s="24"/>
      <c r="Q42" s="24"/>
    </row>
    <row r="43" spans="1:17" ht="12.75">
      <c r="A43" s="3"/>
      <c r="B43" s="98" t="s">
        <v>59</v>
      </c>
      <c r="C43" s="113">
        <v>1</v>
      </c>
      <c r="D43" s="101"/>
      <c r="E43" s="106"/>
      <c r="F43" s="101"/>
      <c r="G43" s="106">
        <f t="shared" si="14"/>
        <v>0</v>
      </c>
      <c r="H43" s="102"/>
      <c r="I43" s="101">
        <v>1.5</v>
      </c>
      <c r="J43" s="101"/>
      <c r="K43" s="106">
        <f t="shared" si="15"/>
        <v>1.5</v>
      </c>
      <c r="L43" s="102">
        <f t="shared" si="16"/>
        <v>1.5</v>
      </c>
      <c r="M43" s="104"/>
      <c r="N43" s="103">
        <f t="shared" si="17"/>
        <v>1.5</v>
      </c>
      <c r="O43" s="24"/>
      <c r="P43" s="24"/>
      <c r="Q43" s="24"/>
    </row>
    <row r="44" spans="1:17" ht="12.75">
      <c r="A44" s="3"/>
      <c r="B44" s="98" t="s">
        <v>51</v>
      </c>
      <c r="C44" s="113">
        <v>14</v>
      </c>
      <c r="D44" s="101"/>
      <c r="E44" s="106"/>
      <c r="F44" s="101"/>
      <c r="G44" s="106">
        <f t="shared" si="14"/>
        <v>0</v>
      </c>
      <c r="H44" s="102">
        <v>73</v>
      </c>
      <c r="I44" s="101">
        <v>60.5</v>
      </c>
      <c r="J44" s="101"/>
      <c r="K44" s="106">
        <f t="shared" si="15"/>
        <v>133.5</v>
      </c>
      <c r="L44" s="102">
        <f t="shared" si="16"/>
        <v>133.5</v>
      </c>
      <c r="M44" s="104"/>
      <c r="N44" s="103">
        <f t="shared" si="17"/>
        <v>133.5</v>
      </c>
      <c r="O44" s="24"/>
      <c r="P44" s="24"/>
      <c r="Q44" s="24"/>
    </row>
    <row r="45" spans="1:17" ht="12.75">
      <c r="A45" s="3"/>
      <c r="B45" s="98" t="s">
        <v>60</v>
      </c>
      <c r="C45" s="113">
        <v>10</v>
      </c>
      <c r="D45" s="101"/>
      <c r="E45" s="106"/>
      <c r="F45" s="101"/>
      <c r="G45" s="106">
        <f t="shared" si="14"/>
        <v>0</v>
      </c>
      <c r="H45" s="102">
        <v>113</v>
      </c>
      <c r="I45" s="101">
        <v>388.25</v>
      </c>
      <c r="J45" s="101">
        <v>264.25</v>
      </c>
      <c r="K45" s="106">
        <f t="shared" si="15"/>
        <v>765.5</v>
      </c>
      <c r="L45" s="102">
        <f t="shared" si="16"/>
        <v>765.5</v>
      </c>
      <c r="M45" s="104"/>
      <c r="N45" s="103">
        <f t="shared" si="17"/>
        <v>765.5</v>
      </c>
      <c r="O45" s="24"/>
      <c r="P45" s="24"/>
      <c r="Q45" s="24"/>
    </row>
    <row r="46" spans="1:17" ht="13.5" thickBot="1">
      <c r="A46" s="3"/>
      <c r="B46" s="115" t="s">
        <v>53</v>
      </c>
      <c r="C46" s="116">
        <v>10</v>
      </c>
      <c r="D46" s="117"/>
      <c r="E46" s="118"/>
      <c r="F46" s="117"/>
      <c r="G46" s="118">
        <f>+SUM(D46:F46)</f>
        <v>0</v>
      </c>
      <c r="H46" s="119">
        <v>620</v>
      </c>
      <c r="I46" s="117">
        <v>880.5</v>
      </c>
      <c r="J46" s="117">
        <v>100</v>
      </c>
      <c r="K46" s="118">
        <f t="shared" si="15"/>
        <v>1600.5</v>
      </c>
      <c r="L46" s="119">
        <f t="shared" si="16"/>
        <v>1600.5</v>
      </c>
      <c r="M46" s="120"/>
      <c r="N46" s="121">
        <f t="shared" si="17"/>
        <v>1600.5</v>
      </c>
      <c r="O46" s="24"/>
      <c r="P46" s="24"/>
      <c r="Q46" s="24"/>
    </row>
    <row r="47" ht="13.5" thickTop="1">
      <c r="H47" s="23"/>
    </row>
    <row r="48" ht="12.75">
      <c r="H48" s="23"/>
    </row>
    <row r="49" ht="12.75">
      <c r="H49" s="23"/>
    </row>
    <row r="50" ht="12.75">
      <c r="H50" s="23"/>
    </row>
    <row r="51" ht="12.75">
      <c r="H51" s="23"/>
    </row>
    <row r="52" ht="12.75">
      <c r="H52" s="23"/>
    </row>
    <row r="53" ht="12.75">
      <c r="H53" s="23"/>
    </row>
    <row r="54" ht="12.75">
      <c r="H54" s="23"/>
    </row>
    <row r="55" ht="12.75">
      <c r="H55" s="23"/>
    </row>
    <row r="56" ht="12.75">
      <c r="H56" s="23"/>
    </row>
    <row r="57" ht="12.75">
      <c r="H57" s="23"/>
    </row>
    <row r="58" ht="12.75">
      <c r="H58" s="23"/>
    </row>
    <row r="59" ht="12.75">
      <c r="H59" s="23"/>
    </row>
    <row r="60" ht="12.75">
      <c r="H60" s="23"/>
    </row>
    <row r="61" ht="12.75">
      <c r="H61" s="23"/>
    </row>
    <row r="62" ht="12.75">
      <c r="H62" s="23"/>
    </row>
    <row r="63" ht="12.75">
      <c r="H63" s="23"/>
    </row>
    <row r="64" ht="12.75">
      <c r="H64" s="23"/>
    </row>
    <row r="65" ht="12.75">
      <c r="H65" s="23"/>
    </row>
    <row r="66" ht="12.75">
      <c r="H66" s="23"/>
    </row>
    <row r="67" ht="12.75">
      <c r="H67" s="23"/>
    </row>
    <row r="68" ht="12.75">
      <c r="H68" s="23"/>
    </row>
    <row r="69" ht="12.75">
      <c r="H69" s="23"/>
    </row>
    <row r="70" ht="12.75">
      <c r="H70" s="23"/>
    </row>
    <row r="71" ht="12.75">
      <c r="H71" s="23"/>
    </row>
    <row r="72" ht="12.75">
      <c r="H72" s="23"/>
    </row>
    <row r="73" ht="12.75">
      <c r="H73" s="23"/>
    </row>
    <row r="74" ht="12.75">
      <c r="H74" s="23"/>
    </row>
    <row r="75" ht="12.75">
      <c r="H75" s="23"/>
    </row>
    <row r="76" ht="12.75">
      <c r="H76" s="23"/>
    </row>
    <row r="77" ht="12.75">
      <c r="H77" s="23"/>
    </row>
    <row r="78" ht="12.75">
      <c r="H78" s="23"/>
    </row>
    <row r="79" ht="12.75">
      <c r="H79" s="23"/>
    </row>
    <row r="80" ht="12.75">
      <c r="H80" s="23"/>
    </row>
    <row r="81" ht="12.75">
      <c r="H81" s="23"/>
    </row>
    <row r="82" ht="12.75">
      <c r="H82" s="23"/>
    </row>
    <row r="83" ht="12.75">
      <c r="H83" s="23"/>
    </row>
    <row r="84" ht="12.75">
      <c r="H84" s="23"/>
    </row>
    <row r="85" ht="12.75">
      <c r="H85" s="23"/>
    </row>
    <row r="86" ht="12.75">
      <c r="H86" s="23"/>
    </row>
    <row r="87" ht="12.75">
      <c r="H87" s="23"/>
    </row>
    <row r="88" ht="12.75">
      <c r="H88" s="23"/>
    </row>
    <row r="89" ht="12.75">
      <c r="H89" s="23"/>
    </row>
    <row r="90" ht="12.75">
      <c r="H90" s="23"/>
    </row>
    <row r="91" ht="12.75">
      <c r="H91" s="23"/>
    </row>
    <row r="92" ht="12.75">
      <c r="H92" s="23"/>
    </row>
    <row r="93" ht="12.75">
      <c r="H93" s="23"/>
    </row>
    <row r="94" ht="12.75">
      <c r="H94" s="23"/>
    </row>
    <row r="95" ht="12.75">
      <c r="H95" s="23"/>
    </row>
    <row r="96" ht="12.75">
      <c r="H96" s="23"/>
    </row>
    <row r="97" ht="12.75">
      <c r="H97" s="23"/>
    </row>
    <row r="98" ht="12.75">
      <c r="H98" s="23"/>
    </row>
    <row r="99" ht="12.75">
      <c r="H99" s="23"/>
    </row>
    <row r="100" ht="12.75">
      <c r="H100" s="23"/>
    </row>
    <row r="101" ht="12.75">
      <c r="H101" s="23"/>
    </row>
    <row r="102" ht="12.75">
      <c r="H102" s="23"/>
    </row>
    <row r="103" ht="12.75">
      <c r="H103" s="23"/>
    </row>
    <row r="104" ht="12.75">
      <c r="H104" s="23"/>
    </row>
    <row r="105" ht="12.75">
      <c r="H105" s="23"/>
    </row>
    <row r="106" ht="12.75">
      <c r="H106" s="23"/>
    </row>
    <row r="107" ht="12.75">
      <c r="H107" s="23"/>
    </row>
    <row r="108" ht="12.75">
      <c r="H108" s="23"/>
    </row>
    <row r="109" ht="12.75">
      <c r="H109" s="23"/>
    </row>
    <row r="110" ht="12.75">
      <c r="H110" s="23"/>
    </row>
    <row r="111" ht="12.75">
      <c r="H111" s="23"/>
    </row>
    <row r="112" ht="12.75">
      <c r="H112" s="23"/>
    </row>
    <row r="113" ht="12.75">
      <c r="H113" s="23"/>
    </row>
    <row r="114" ht="12.75">
      <c r="H114" s="23"/>
    </row>
    <row r="115" ht="12.75">
      <c r="H115" s="23"/>
    </row>
    <row r="116" ht="12.75">
      <c r="H116" s="23"/>
    </row>
    <row r="117" ht="12.75">
      <c r="H117" s="23"/>
    </row>
    <row r="118" ht="12.75">
      <c r="H118" s="23"/>
    </row>
    <row r="119" ht="12.75">
      <c r="H119" s="23"/>
    </row>
    <row r="120" ht="12.75">
      <c r="H120" s="23"/>
    </row>
    <row r="121" ht="12.75">
      <c r="H121" s="23"/>
    </row>
    <row r="122" ht="12.75">
      <c r="H122" s="23"/>
    </row>
    <row r="123" ht="12.75">
      <c r="H123" s="23"/>
    </row>
    <row r="124" ht="12.75">
      <c r="H124" s="23"/>
    </row>
    <row r="125" ht="12.75">
      <c r="H125" s="23"/>
    </row>
    <row r="126" ht="12.75">
      <c r="H126" s="23"/>
    </row>
    <row r="127" ht="12.75">
      <c r="H127" s="23"/>
    </row>
    <row r="128" ht="12.75">
      <c r="H128" s="23"/>
    </row>
    <row r="129" ht="12.75">
      <c r="H129" s="23"/>
    </row>
    <row r="130" ht="12.75">
      <c r="H130" s="23"/>
    </row>
    <row r="131" ht="12.75">
      <c r="H131" s="23"/>
    </row>
    <row r="132" ht="12.75">
      <c r="H132" s="23"/>
    </row>
    <row r="133" ht="12.75">
      <c r="H133" s="23"/>
    </row>
    <row r="134" ht="12.75">
      <c r="H134" s="23"/>
    </row>
    <row r="135" ht="12.75">
      <c r="H135" s="23"/>
    </row>
    <row r="136" ht="12.75">
      <c r="H136" s="23"/>
    </row>
    <row r="137" ht="12.75">
      <c r="H137" s="23"/>
    </row>
    <row r="138" ht="12.75">
      <c r="H138" s="23"/>
    </row>
    <row r="139" ht="12.75">
      <c r="H139" s="23"/>
    </row>
    <row r="140" ht="12.75">
      <c r="H140" s="23"/>
    </row>
    <row r="141" ht="12.75">
      <c r="H141" s="23"/>
    </row>
    <row r="142" ht="12.75">
      <c r="H142" s="23"/>
    </row>
    <row r="143" ht="12.75">
      <c r="H143" s="23"/>
    </row>
    <row r="144" ht="12.75">
      <c r="H144" s="23"/>
    </row>
    <row r="145" ht="12.75">
      <c r="H145" s="23"/>
    </row>
    <row r="146" ht="12.75">
      <c r="H146" s="23"/>
    </row>
    <row r="147" ht="12.75">
      <c r="H147" s="23"/>
    </row>
    <row r="148" ht="12.75">
      <c r="H148" s="23"/>
    </row>
    <row r="149" ht="12.75">
      <c r="H149" s="23"/>
    </row>
    <row r="150" ht="12.75">
      <c r="H150" s="23"/>
    </row>
    <row r="151" ht="12.75">
      <c r="H151" s="23"/>
    </row>
    <row r="152" ht="12.75">
      <c r="H152" s="23"/>
    </row>
    <row r="153" ht="12.75">
      <c r="H153" s="23"/>
    </row>
    <row r="154" ht="12.75">
      <c r="H154" s="23"/>
    </row>
    <row r="155" ht="12.75">
      <c r="H155" s="23"/>
    </row>
    <row r="156" ht="12.75">
      <c r="H156" s="23"/>
    </row>
    <row r="157" ht="12.75">
      <c r="H157" s="23"/>
    </row>
    <row r="158" ht="12.75">
      <c r="H158" s="23"/>
    </row>
    <row r="159" ht="12.75">
      <c r="H159" s="23"/>
    </row>
    <row r="160" ht="12.75">
      <c r="H160" s="23"/>
    </row>
    <row r="161" ht="12.75">
      <c r="H161" s="23"/>
    </row>
    <row r="162" ht="12.75">
      <c r="H162" s="23"/>
    </row>
    <row r="163" ht="12.75">
      <c r="H163" s="23"/>
    </row>
    <row r="164" ht="12.75">
      <c r="H164" s="23"/>
    </row>
    <row r="165" ht="12.75">
      <c r="H165" s="23"/>
    </row>
    <row r="166" ht="12.75">
      <c r="H166" s="23"/>
    </row>
    <row r="167" ht="12.75">
      <c r="H167" s="23"/>
    </row>
    <row r="168" ht="12.75">
      <c r="H168" s="23"/>
    </row>
    <row r="169" ht="12.75">
      <c r="H169" s="23"/>
    </row>
    <row r="170" ht="12.75">
      <c r="H170" s="23"/>
    </row>
    <row r="171" ht="12.75">
      <c r="H171" s="23"/>
    </row>
    <row r="172" ht="12.75">
      <c r="H172" s="23"/>
    </row>
    <row r="173" ht="12.75">
      <c r="H173" s="23"/>
    </row>
    <row r="174" ht="12.75">
      <c r="H174" s="23"/>
    </row>
    <row r="175" ht="12.75">
      <c r="H175" s="23"/>
    </row>
    <row r="176" ht="12.75">
      <c r="H176" s="23"/>
    </row>
    <row r="177" ht="12.75">
      <c r="H177" s="23"/>
    </row>
    <row r="178" ht="12.75">
      <c r="H178" s="23"/>
    </row>
    <row r="179" ht="12.75">
      <c r="H179" s="23"/>
    </row>
    <row r="180" ht="12.75">
      <c r="H180" s="23"/>
    </row>
    <row r="181" ht="12.75">
      <c r="H181" s="23"/>
    </row>
    <row r="182" ht="12.75">
      <c r="H182" s="23"/>
    </row>
    <row r="183" ht="12.75">
      <c r="H183" s="23"/>
    </row>
    <row r="184" ht="12.75">
      <c r="H184" s="23"/>
    </row>
    <row r="185" ht="12.75">
      <c r="H185" s="23"/>
    </row>
    <row r="186" ht="12.75">
      <c r="H186" s="23"/>
    </row>
    <row r="187" ht="12.75">
      <c r="H187" s="23"/>
    </row>
    <row r="188" ht="12.75">
      <c r="H188" s="23"/>
    </row>
    <row r="189" ht="12.75">
      <c r="H189" s="23"/>
    </row>
    <row r="190" ht="12.75">
      <c r="H190" s="23"/>
    </row>
    <row r="191" ht="12.75">
      <c r="H191" s="23"/>
    </row>
    <row r="192" ht="12.75">
      <c r="H192" s="23"/>
    </row>
    <row r="193" ht="12.75">
      <c r="H193" s="23"/>
    </row>
    <row r="194" ht="12.75">
      <c r="H194" s="23"/>
    </row>
    <row r="195" ht="12.75">
      <c r="H195" s="23"/>
    </row>
    <row r="196" ht="12.75">
      <c r="H196" s="23"/>
    </row>
    <row r="197" ht="12.75">
      <c r="H197" s="23"/>
    </row>
    <row r="198" ht="12.75">
      <c r="H198" s="23"/>
    </row>
    <row r="199" ht="12.75">
      <c r="H199" s="23"/>
    </row>
    <row r="200" ht="12.75">
      <c r="H200" s="23"/>
    </row>
    <row r="201" ht="12.75">
      <c r="H201" s="23"/>
    </row>
    <row r="202" ht="12.75">
      <c r="H202" s="23"/>
    </row>
    <row r="203" ht="12.75">
      <c r="H203" s="23"/>
    </row>
    <row r="204" ht="12.75">
      <c r="H204" s="23"/>
    </row>
    <row r="205" ht="12.75">
      <c r="H205" s="23"/>
    </row>
    <row r="206" ht="12.75">
      <c r="H206" s="23"/>
    </row>
    <row r="207" ht="12.75">
      <c r="H207" s="23"/>
    </row>
    <row r="208" ht="12.75">
      <c r="H208" s="23"/>
    </row>
    <row r="209" ht="12.75">
      <c r="H209" s="23"/>
    </row>
    <row r="210" ht="12.75">
      <c r="H210" s="23"/>
    </row>
    <row r="211" ht="12.75">
      <c r="H211" s="23"/>
    </row>
    <row r="212" ht="12.75">
      <c r="H212" s="23"/>
    </row>
    <row r="213" ht="12.75">
      <c r="H213" s="23"/>
    </row>
    <row r="214" ht="12.75">
      <c r="H214" s="23"/>
    </row>
    <row r="215" ht="12.75">
      <c r="H215" s="23"/>
    </row>
    <row r="216" ht="12.75">
      <c r="H216" s="23"/>
    </row>
    <row r="217" ht="12.75">
      <c r="H217" s="23"/>
    </row>
    <row r="218" ht="12.75">
      <c r="H218" s="23"/>
    </row>
    <row r="219" ht="12.75">
      <c r="H219" s="23"/>
    </row>
    <row r="220" ht="12.75">
      <c r="H220" s="23"/>
    </row>
    <row r="221" ht="12.75">
      <c r="H221" s="23"/>
    </row>
    <row r="222" ht="12.75">
      <c r="H222" s="23"/>
    </row>
    <row r="223" ht="12.75">
      <c r="H223" s="23"/>
    </row>
    <row r="224" ht="12.75">
      <c r="H224" s="23"/>
    </row>
    <row r="225" ht="12.75">
      <c r="H225" s="23"/>
    </row>
    <row r="226" ht="12.75">
      <c r="H226" s="23"/>
    </row>
    <row r="227" ht="12.75">
      <c r="H227" s="23"/>
    </row>
    <row r="228" ht="12.75">
      <c r="H228" s="23"/>
    </row>
    <row r="229" ht="12.75">
      <c r="H229" s="23"/>
    </row>
    <row r="230" ht="12.75">
      <c r="H230" s="23"/>
    </row>
    <row r="231" ht="12.75">
      <c r="H231" s="23"/>
    </row>
    <row r="232" ht="12.75">
      <c r="H232" s="23"/>
    </row>
    <row r="233" ht="12.75">
      <c r="H233" s="23"/>
    </row>
    <row r="234" ht="12.75">
      <c r="H234" s="23"/>
    </row>
    <row r="235" ht="12.75">
      <c r="H235" s="23"/>
    </row>
    <row r="236" ht="12.75">
      <c r="H236" s="23"/>
    </row>
    <row r="237" ht="12.75">
      <c r="H237" s="23"/>
    </row>
    <row r="238" ht="12.75">
      <c r="H238" s="23"/>
    </row>
    <row r="239" ht="12.75">
      <c r="H239" s="23"/>
    </row>
    <row r="240" ht="12.75">
      <c r="H240" s="23"/>
    </row>
    <row r="241" ht="12.75">
      <c r="H241" s="23"/>
    </row>
    <row r="242" ht="12.75">
      <c r="H242" s="23"/>
    </row>
    <row r="243" ht="12.75">
      <c r="H243" s="23"/>
    </row>
    <row r="244" ht="12.75">
      <c r="H244" s="23"/>
    </row>
    <row r="245" ht="12.75">
      <c r="H245" s="23"/>
    </row>
    <row r="246" ht="12.75">
      <c r="H246" s="23"/>
    </row>
    <row r="247" ht="12.75">
      <c r="H247" s="23"/>
    </row>
    <row r="248" ht="12.75">
      <c r="H248" s="23"/>
    </row>
    <row r="249" ht="12.75">
      <c r="H249" s="23"/>
    </row>
    <row r="250" ht="12.75">
      <c r="H250" s="23"/>
    </row>
    <row r="251" ht="12.75">
      <c r="H251" s="23"/>
    </row>
    <row r="252" ht="12.75">
      <c r="H252" s="23"/>
    </row>
    <row r="253" ht="12.75">
      <c r="H253" s="23"/>
    </row>
    <row r="254" ht="12.75">
      <c r="H254" s="23"/>
    </row>
    <row r="255" ht="12.75">
      <c r="H255" s="23"/>
    </row>
    <row r="256" ht="12.75">
      <c r="H256" s="23"/>
    </row>
    <row r="257" ht="12.75">
      <c r="H257" s="23"/>
    </row>
    <row r="258" ht="12.75">
      <c r="H258" s="23"/>
    </row>
    <row r="259" ht="12.75">
      <c r="H259" s="23"/>
    </row>
    <row r="260" ht="12.75">
      <c r="H260" s="23"/>
    </row>
    <row r="261" ht="12.75">
      <c r="H261" s="23"/>
    </row>
    <row r="262" ht="12.75">
      <c r="H262" s="23"/>
    </row>
    <row r="263" ht="12.75">
      <c r="H263" s="23"/>
    </row>
    <row r="264" ht="12.75">
      <c r="H264" s="23"/>
    </row>
    <row r="265" ht="12.75">
      <c r="H265" s="23"/>
    </row>
    <row r="266" ht="12.75">
      <c r="H266" s="23"/>
    </row>
    <row r="267" ht="12.75">
      <c r="H267" s="23"/>
    </row>
    <row r="268" ht="12.75">
      <c r="H268" s="23"/>
    </row>
    <row r="269" ht="12.75">
      <c r="H269" s="23"/>
    </row>
    <row r="270" ht="12.75">
      <c r="H270" s="23"/>
    </row>
    <row r="271" ht="12.75">
      <c r="H271" s="23"/>
    </row>
    <row r="272" ht="12.75">
      <c r="H272" s="23"/>
    </row>
    <row r="273" ht="12.75">
      <c r="H273" s="23"/>
    </row>
    <row r="274" ht="12.75">
      <c r="H274" s="23"/>
    </row>
    <row r="275" ht="12.75">
      <c r="H275" s="23"/>
    </row>
    <row r="276" ht="12.75">
      <c r="H276" s="23"/>
    </row>
    <row r="277" ht="12.75">
      <c r="H277" s="23"/>
    </row>
    <row r="278" ht="12.75">
      <c r="H278" s="23"/>
    </row>
    <row r="279" ht="12.75">
      <c r="H279" s="23"/>
    </row>
    <row r="280" ht="12.75">
      <c r="H280" s="23"/>
    </row>
    <row r="281" ht="12.75">
      <c r="H281" s="23"/>
    </row>
    <row r="282" ht="12.75">
      <c r="H282" s="23"/>
    </row>
    <row r="283" ht="12.75">
      <c r="H283" s="23"/>
    </row>
    <row r="284" ht="12.75">
      <c r="H284" s="23"/>
    </row>
    <row r="285" ht="12.75">
      <c r="H285" s="23"/>
    </row>
    <row r="286" ht="12.75">
      <c r="H286" s="23"/>
    </row>
    <row r="287" ht="12.75">
      <c r="H287" s="23"/>
    </row>
    <row r="288" ht="12.75">
      <c r="H288" s="23"/>
    </row>
    <row r="289" ht="12.75">
      <c r="H289" s="23"/>
    </row>
    <row r="290" ht="12.75">
      <c r="H290" s="23"/>
    </row>
    <row r="291" ht="12.75">
      <c r="H291" s="23"/>
    </row>
    <row r="292" ht="12.75">
      <c r="H292" s="23"/>
    </row>
    <row r="293" ht="12.75">
      <c r="H293" s="23"/>
    </row>
    <row r="294" ht="12.75">
      <c r="H294" s="23"/>
    </row>
    <row r="295" ht="12.75">
      <c r="H295" s="23"/>
    </row>
    <row r="296" ht="12.75">
      <c r="H296" s="23"/>
    </row>
    <row r="297" ht="12.75">
      <c r="H297" s="23"/>
    </row>
    <row r="298" ht="12.75">
      <c r="H298" s="23"/>
    </row>
    <row r="299" ht="12.75">
      <c r="H299" s="23"/>
    </row>
    <row r="300" ht="12.75">
      <c r="H300" s="23"/>
    </row>
    <row r="301" ht="12.75">
      <c r="H301" s="23"/>
    </row>
    <row r="302" ht="12.75">
      <c r="H302" s="23"/>
    </row>
    <row r="303" ht="12.75">
      <c r="H303" s="23"/>
    </row>
    <row r="304" ht="12.75">
      <c r="H304" s="23"/>
    </row>
    <row r="305" ht="12.75">
      <c r="H305" s="23"/>
    </row>
    <row r="306" ht="12.75">
      <c r="H306" s="23"/>
    </row>
    <row r="307" ht="12.75">
      <c r="H307" s="23"/>
    </row>
    <row r="308" ht="12.75">
      <c r="H308" s="23"/>
    </row>
    <row r="309" ht="12.75">
      <c r="H309" s="23"/>
    </row>
    <row r="310" ht="12.75">
      <c r="H310" s="23"/>
    </row>
    <row r="311" ht="12.75">
      <c r="H311" s="23"/>
    </row>
    <row r="312" ht="12.75">
      <c r="H312" s="23"/>
    </row>
    <row r="313" ht="12.75">
      <c r="H313" s="23"/>
    </row>
    <row r="314" ht="12.75">
      <c r="H314" s="23"/>
    </row>
    <row r="315" ht="12.75">
      <c r="H315" s="23"/>
    </row>
    <row r="316" ht="12.75">
      <c r="H316" s="23"/>
    </row>
    <row r="317" ht="12.75">
      <c r="H317" s="23"/>
    </row>
    <row r="318" ht="12.75">
      <c r="H318" s="23"/>
    </row>
    <row r="319" ht="12.75">
      <c r="H319" s="23"/>
    </row>
    <row r="320" ht="12.75">
      <c r="H320" s="23"/>
    </row>
    <row r="321" ht="12.75">
      <c r="H321" s="23"/>
    </row>
    <row r="322" ht="12.75">
      <c r="H322" s="23"/>
    </row>
    <row r="323" ht="12.75">
      <c r="H323" s="23"/>
    </row>
    <row r="324" ht="12.75">
      <c r="H324" s="23"/>
    </row>
    <row r="325" ht="12.75">
      <c r="H325" s="23"/>
    </row>
    <row r="326" ht="12.75">
      <c r="H326" s="23"/>
    </row>
    <row r="327" ht="12.75">
      <c r="H327" s="23"/>
    </row>
    <row r="328" ht="12.75">
      <c r="H328" s="23"/>
    </row>
    <row r="329" ht="12.75">
      <c r="H329" s="23"/>
    </row>
    <row r="330" ht="12.75">
      <c r="H330" s="23"/>
    </row>
    <row r="331" ht="12.75">
      <c r="H331" s="23"/>
    </row>
    <row r="332" ht="12.75">
      <c r="H332" s="23"/>
    </row>
    <row r="333" ht="12.75">
      <c r="H333" s="23"/>
    </row>
    <row r="334" ht="12.75">
      <c r="H334" s="23"/>
    </row>
    <row r="335" ht="12.75">
      <c r="H335" s="23"/>
    </row>
    <row r="336" ht="12.75">
      <c r="H336" s="23"/>
    </row>
    <row r="337" ht="12.75">
      <c r="H337" s="23"/>
    </row>
    <row r="338" ht="12.75">
      <c r="H338" s="23"/>
    </row>
    <row r="339" ht="12.75">
      <c r="H339" s="23"/>
    </row>
    <row r="340" ht="12.75">
      <c r="H340" s="23"/>
    </row>
    <row r="341" ht="12.75">
      <c r="H341" s="23"/>
    </row>
    <row r="342" ht="12.75">
      <c r="H342" s="23"/>
    </row>
    <row r="343" ht="12.75">
      <c r="H343" s="23"/>
    </row>
    <row r="344" ht="12.75">
      <c r="H344" s="23"/>
    </row>
    <row r="345" ht="12.75">
      <c r="H345" s="23"/>
    </row>
    <row r="346" ht="12.75">
      <c r="H346" s="23"/>
    </row>
    <row r="347" ht="12.75">
      <c r="H347" s="23"/>
    </row>
    <row r="348" ht="12.75">
      <c r="H348" s="23"/>
    </row>
    <row r="349" ht="12.75">
      <c r="H349" s="23"/>
    </row>
    <row r="350" ht="12.75">
      <c r="H350" s="23"/>
    </row>
    <row r="351" ht="12.75">
      <c r="H351" s="23"/>
    </row>
    <row r="352" ht="12.75">
      <c r="H352" s="23"/>
    </row>
    <row r="353" ht="12.75">
      <c r="H353" s="23"/>
    </row>
    <row r="354" ht="12.75">
      <c r="H354" s="23"/>
    </row>
    <row r="355" ht="12.75">
      <c r="H355" s="23"/>
    </row>
    <row r="356" ht="12.75">
      <c r="H356" s="23"/>
    </row>
    <row r="357" ht="12.75">
      <c r="H357" s="23"/>
    </row>
    <row r="358" ht="12.75">
      <c r="H358" s="23"/>
    </row>
    <row r="359" ht="12.75">
      <c r="H359" s="23"/>
    </row>
    <row r="360" ht="12.75">
      <c r="H360" s="23"/>
    </row>
    <row r="361" ht="12.75">
      <c r="H361" s="23"/>
    </row>
    <row r="362" ht="12.75">
      <c r="H362" s="23"/>
    </row>
    <row r="363" ht="12.75">
      <c r="H363" s="23"/>
    </row>
    <row r="364" ht="12.75">
      <c r="H364" s="23"/>
    </row>
    <row r="365" ht="12.75">
      <c r="H365" s="23"/>
    </row>
    <row r="366" ht="12.75">
      <c r="H366" s="23"/>
    </row>
    <row r="367" ht="12.75">
      <c r="H367" s="23"/>
    </row>
    <row r="368" ht="12.75">
      <c r="H368" s="23"/>
    </row>
    <row r="369" ht="12.75">
      <c r="H369" s="23"/>
    </row>
    <row r="370" ht="12.75">
      <c r="H370" s="23"/>
    </row>
    <row r="371" ht="12.75">
      <c r="H371" s="23"/>
    </row>
    <row r="372" ht="12.75">
      <c r="H372" s="23"/>
    </row>
    <row r="373" ht="12.75">
      <c r="H373" s="23"/>
    </row>
    <row r="374" ht="12.75">
      <c r="H374" s="23"/>
    </row>
    <row r="375" ht="12.75">
      <c r="H375" s="23"/>
    </row>
    <row r="376" ht="12.75">
      <c r="H376" s="23"/>
    </row>
    <row r="377" ht="12.75">
      <c r="H377" s="23"/>
    </row>
    <row r="378" ht="12.75">
      <c r="H378" s="23"/>
    </row>
    <row r="379" ht="12.75">
      <c r="H379" s="23"/>
    </row>
    <row r="380" ht="12.75">
      <c r="H380" s="23"/>
    </row>
    <row r="381" ht="12.75">
      <c r="H381" s="23"/>
    </row>
    <row r="382" ht="12.75">
      <c r="H382" s="23"/>
    </row>
    <row r="383" ht="12.75">
      <c r="H383" s="23"/>
    </row>
    <row r="384" ht="12.75">
      <c r="H384" s="23"/>
    </row>
    <row r="385" ht="12.75">
      <c r="H385" s="23"/>
    </row>
    <row r="386" ht="12.75">
      <c r="H386" s="23"/>
    </row>
    <row r="387" ht="12.75">
      <c r="H387" s="23"/>
    </row>
    <row r="388" ht="12.75">
      <c r="H388" s="23"/>
    </row>
    <row r="389" ht="12.75">
      <c r="H389" s="23"/>
    </row>
    <row r="390" ht="12.75">
      <c r="H390" s="23"/>
    </row>
    <row r="391" ht="12.75">
      <c r="H391" s="23"/>
    </row>
    <row r="392" ht="12.75">
      <c r="H392" s="23"/>
    </row>
    <row r="393" ht="12.75">
      <c r="H393" s="23"/>
    </row>
    <row r="394" ht="12.75">
      <c r="H394" s="23"/>
    </row>
    <row r="395" ht="12.75">
      <c r="H395" s="23"/>
    </row>
    <row r="396" ht="12.75">
      <c r="H396" s="23"/>
    </row>
    <row r="397" ht="12.75">
      <c r="H397" s="23"/>
    </row>
    <row r="398" ht="12.75">
      <c r="H398" s="23"/>
    </row>
    <row r="399" ht="12.75">
      <c r="H399" s="23"/>
    </row>
    <row r="400" ht="12.75">
      <c r="H400" s="23"/>
    </row>
    <row r="401" ht="12.75">
      <c r="H401" s="23"/>
    </row>
    <row r="402" ht="12.75">
      <c r="H402" s="23"/>
    </row>
    <row r="403" ht="12.75">
      <c r="H403" s="23"/>
    </row>
    <row r="404" ht="12.75">
      <c r="H404" s="23"/>
    </row>
    <row r="405" ht="12.75">
      <c r="H405" s="23"/>
    </row>
    <row r="406" ht="12.75">
      <c r="H406" s="23"/>
    </row>
    <row r="407" ht="12.75">
      <c r="H407" s="23"/>
    </row>
    <row r="408" ht="12.75">
      <c r="H408" s="23"/>
    </row>
    <row r="409" ht="12.75">
      <c r="H409" s="23"/>
    </row>
    <row r="410" ht="12.75">
      <c r="H410" s="23"/>
    </row>
    <row r="411" ht="12.75">
      <c r="H411" s="23"/>
    </row>
    <row r="412" ht="12.75">
      <c r="H412" s="23"/>
    </row>
    <row r="413" ht="12.75">
      <c r="H413" s="23"/>
    </row>
    <row r="414" ht="12.75">
      <c r="H414" s="23"/>
    </row>
    <row r="415" ht="12.75">
      <c r="H415" s="23"/>
    </row>
    <row r="416" ht="12.75">
      <c r="H416" s="23"/>
    </row>
    <row r="417" ht="12.75">
      <c r="H417" s="23"/>
    </row>
    <row r="418" ht="12.75">
      <c r="H418" s="23"/>
    </row>
    <row r="419" ht="12.75">
      <c r="H419" s="23"/>
    </row>
    <row r="420" ht="12.75">
      <c r="H420" s="23"/>
    </row>
    <row r="421" ht="12.75">
      <c r="H421" s="23"/>
    </row>
    <row r="422" ht="12.75">
      <c r="H422" s="23"/>
    </row>
    <row r="423" ht="12.75">
      <c r="H423" s="23"/>
    </row>
    <row r="424" ht="12.75">
      <c r="H424" s="23"/>
    </row>
    <row r="425" ht="12.75">
      <c r="H425" s="23"/>
    </row>
    <row r="426" ht="12.75">
      <c r="H426" s="23"/>
    </row>
    <row r="427" ht="12.75">
      <c r="H427" s="23"/>
    </row>
    <row r="428" ht="12.75">
      <c r="H428" s="23"/>
    </row>
    <row r="429" ht="12.75">
      <c r="H429" s="23"/>
    </row>
    <row r="430" ht="12.75">
      <c r="H430" s="23"/>
    </row>
    <row r="431" ht="12.75">
      <c r="H431" s="23"/>
    </row>
    <row r="432" ht="12.75">
      <c r="H432" s="23"/>
    </row>
    <row r="433" ht="12.75">
      <c r="H433" s="23"/>
    </row>
    <row r="434" ht="12.75">
      <c r="H434" s="23"/>
    </row>
    <row r="435" ht="12.75">
      <c r="H435" s="23"/>
    </row>
    <row r="436" ht="12.75">
      <c r="H436" s="23"/>
    </row>
    <row r="437" ht="12.75">
      <c r="H437" s="23"/>
    </row>
    <row r="438" ht="12.75">
      <c r="H438" s="23"/>
    </row>
    <row r="439" ht="12.75">
      <c r="H439" s="23"/>
    </row>
    <row r="440" ht="12.75">
      <c r="H440" s="23"/>
    </row>
    <row r="441" ht="12.75">
      <c r="H441" s="23"/>
    </row>
    <row r="442" ht="12.75">
      <c r="H442" s="23"/>
    </row>
    <row r="443" ht="12.75">
      <c r="H443" s="23"/>
    </row>
    <row r="444" ht="12.75">
      <c r="H444" s="23"/>
    </row>
    <row r="445" ht="12.75">
      <c r="H445" s="23"/>
    </row>
    <row r="446" ht="12.75">
      <c r="H446" s="23"/>
    </row>
    <row r="447" ht="12.75">
      <c r="H447" s="23"/>
    </row>
    <row r="448" ht="12.75">
      <c r="H448" s="23"/>
    </row>
    <row r="449" ht="12.75">
      <c r="H449" s="23"/>
    </row>
    <row r="450" ht="12.75">
      <c r="H450" s="23"/>
    </row>
    <row r="451" ht="12.75">
      <c r="H451" s="23"/>
    </row>
    <row r="452" ht="12.75">
      <c r="H452" s="23"/>
    </row>
    <row r="453" ht="12.75">
      <c r="H453" s="23"/>
    </row>
    <row r="454" ht="12.75">
      <c r="H454" s="23"/>
    </row>
    <row r="455" ht="12.75">
      <c r="H455" s="23"/>
    </row>
    <row r="456" ht="12.75">
      <c r="H456" s="23"/>
    </row>
    <row r="457" ht="12.75">
      <c r="H457" s="23"/>
    </row>
    <row r="458" ht="12.75">
      <c r="H458" s="23"/>
    </row>
    <row r="459" ht="12.75">
      <c r="H459" s="23"/>
    </row>
    <row r="460" ht="12.75">
      <c r="H460" s="23"/>
    </row>
    <row r="461" ht="12.75">
      <c r="H461" s="23"/>
    </row>
    <row r="462" ht="12.75">
      <c r="H462" s="23"/>
    </row>
    <row r="463" ht="12.75">
      <c r="H463" s="23"/>
    </row>
    <row r="464" ht="12.75">
      <c r="H464" s="23"/>
    </row>
    <row r="465" ht="12.75">
      <c r="H465" s="23"/>
    </row>
    <row r="466" ht="12.75">
      <c r="H466" s="23"/>
    </row>
    <row r="467" ht="12.75">
      <c r="H467" s="23"/>
    </row>
    <row r="468" ht="12.75">
      <c r="H468" s="23"/>
    </row>
    <row r="469" ht="12.75">
      <c r="H469" s="23"/>
    </row>
    <row r="470" ht="12.75">
      <c r="H470" s="23"/>
    </row>
    <row r="471" ht="12.75">
      <c r="H471" s="23"/>
    </row>
    <row r="472" ht="12.75">
      <c r="H472" s="23"/>
    </row>
    <row r="473" ht="12.75">
      <c r="H473" s="23"/>
    </row>
    <row r="474" ht="12.75">
      <c r="H474" s="23"/>
    </row>
    <row r="475" ht="12.75">
      <c r="H475" s="23"/>
    </row>
    <row r="476" ht="12.75">
      <c r="H476" s="23"/>
    </row>
    <row r="477" ht="12.75">
      <c r="H477" s="23"/>
    </row>
    <row r="478" ht="12.75">
      <c r="H478" s="23"/>
    </row>
    <row r="479" ht="12.75">
      <c r="H479" s="23"/>
    </row>
    <row r="480" ht="12.75">
      <c r="H480" s="23"/>
    </row>
    <row r="481" ht="12.75">
      <c r="H481" s="23"/>
    </row>
    <row r="482" ht="12.75">
      <c r="H482" s="23"/>
    </row>
    <row r="483" ht="12.75">
      <c r="H483" s="23"/>
    </row>
    <row r="484" ht="12.75">
      <c r="H484" s="23"/>
    </row>
    <row r="485" ht="12.75">
      <c r="H485" s="23"/>
    </row>
    <row r="486" ht="12.75">
      <c r="H486" s="23"/>
    </row>
    <row r="487" ht="12.75">
      <c r="H487" s="23"/>
    </row>
    <row r="488" ht="12.75">
      <c r="H488" s="23"/>
    </row>
    <row r="489" ht="12.75">
      <c r="H489" s="23"/>
    </row>
    <row r="490" ht="12.75">
      <c r="H490" s="23"/>
    </row>
    <row r="491" ht="12.75">
      <c r="H491" s="23"/>
    </row>
    <row r="492" ht="12.75">
      <c r="H492" s="23"/>
    </row>
    <row r="493" ht="12.75">
      <c r="H493" s="23"/>
    </row>
    <row r="494" ht="12.75">
      <c r="H494" s="23"/>
    </row>
    <row r="495" ht="12.75">
      <c r="H495" s="23"/>
    </row>
    <row r="496" ht="12.75">
      <c r="H496" s="23"/>
    </row>
    <row r="497" ht="12.75">
      <c r="H497" s="23"/>
    </row>
    <row r="498" ht="12.75">
      <c r="H498" s="23"/>
    </row>
    <row r="499" ht="12.75">
      <c r="H499" s="23"/>
    </row>
    <row r="500" ht="12.75">
      <c r="H500" s="23"/>
    </row>
    <row r="501" ht="12.75">
      <c r="H501" s="23"/>
    </row>
    <row r="502" ht="12.75">
      <c r="H502" s="23"/>
    </row>
    <row r="503" ht="12.75">
      <c r="H503" s="23"/>
    </row>
    <row r="504" ht="12.75">
      <c r="H504" s="23"/>
    </row>
    <row r="505" ht="12.75">
      <c r="H505" s="23"/>
    </row>
    <row r="506" ht="12.75">
      <c r="H506" s="23"/>
    </row>
    <row r="507" ht="12.75">
      <c r="H507" s="23"/>
    </row>
    <row r="508" ht="12.75">
      <c r="H508" s="23"/>
    </row>
    <row r="509" ht="12.75">
      <c r="H509" s="23"/>
    </row>
    <row r="510" ht="12.75">
      <c r="H510" s="23"/>
    </row>
    <row r="511" ht="12.75">
      <c r="H511" s="23"/>
    </row>
    <row r="512" ht="12.75">
      <c r="H512" s="23"/>
    </row>
    <row r="513" ht="12.75">
      <c r="H513" s="23"/>
    </row>
    <row r="514" ht="12.75">
      <c r="H514" s="23"/>
    </row>
    <row r="515" ht="12.75">
      <c r="H515" s="23"/>
    </row>
    <row r="516" ht="12.75">
      <c r="H516" s="23"/>
    </row>
    <row r="517" ht="12.75">
      <c r="H517" s="23"/>
    </row>
    <row r="518" ht="12.75">
      <c r="H518" s="23"/>
    </row>
    <row r="519" ht="12.75">
      <c r="H519" s="23"/>
    </row>
    <row r="520" ht="12.75">
      <c r="H520" s="23"/>
    </row>
    <row r="521" ht="12.75">
      <c r="H521" s="23"/>
    </row>
    <row r="522" ht="12.75">
      <c r="H522" s="23"/>
    </row>
    <row r="523" ht="12.75">
      <c r="H523" s="23"/>
    </row>
    <row r="524" ht="12.75">
      <c r="H524" s="23"/>
    </row>
    <row r="525" ht="12.75">
      <c r="H525" s="23"/>
    </row>
    <row r="526" ht="12.75">
      <c r="H526" s="23"/>
    </row>
    <row r="527" ht="12.75">
      <c r="H527" s="23"/>
    </row>
    <row r="528" ht="12.75">
      <c r="H528" s="23"/>
    </row>
    <row r="529" ht="12.75">
      <c r="H529" s="23"/>
    </row>
    <row r="530" ht="12.75">
      <c r="H530" s="23"/>
    </row>
    <row r="531" ht="12.75">
      <c r="H531" s="23"/>
    </row>
    <row r="532" ht="12.75">
      <c r="H532" s="23"/>
    </row>
    <row r="533" ht="12.75">
      <c r="H533" s="23"/>
    </row>
    <row r="534" ht="12.75">
      <c r="H534" s="23"/>
    </row>
    <row r="535" ht="12.75">
      <c r="H535" s="23"/>
    </row>
    <row r="536" ht="12.75">
      <c r="H536" s="23"/>
    </row>
    <row r="537" ht="12.75">
      <c r="H537" s="23"/>
    </row>
    <row r="538" ht="12.75">
      <c r="H538" s="23"/>
    </row>
    <row r="539" ht="12.75">
      <c r="H539" s="23"/>
    </row>
    <row r="540" ht="12.75">
      <c r="H540" s="23"/>
    </row>
    <row r="541" ht="12.75">
      <c r="H541" s="23"/>
    </row>
    <row r="542" ht="12.75">
      <c r="H542" s="23"/>
    </row>
    <row r="543" ht="12.75">
      <c r="H543" s="23"/>
    </row>
    <row r="544" ht="12.75">
      <c r="H544" s="23"/>
    </row>
    <row r="545" ht="12.75">
      <c r="H545" s="23"/>
    </row>
    <row r="546" ht="12.75">
      <c r="H546" s="23"/>
    </row>
    <row r="547" ht="12.75">
      <c r="H547" s="23"/>
    </row>
    <row r="548" ht="12.75">
      <c r="H548" s="23"/>
    </row>
    <row r="549" ht="12.75">
      <c r="H549" s="23"/>
    </row>
    <row r="550" ht="12.75">
      <c r="H550" s="23"/>
    </row>
    <row r="551" ht="12.75">
      <c r="H551" s="23"/>
    </row>
    <row r="552" ht="12.75">
      <c r="H552" s="23"/>
    </row>
    <row r="553" ht="12.75">
      <c r="H553" s="23"/>
    </row>
    <row r="554" ht="12.75">
      <c r="H554" s="23"/>
    </row>
    <row r="555" ht="12.75">
      <c r="H555" s="23"/>
    </row>
    <row r="556" ht="12.75">
      <c r="H556" s="23"/>
    </row>
    <row r="557" ht="12.75">
      <c r="H557" s="23"/>
    </row>
    <row r="558" ht="12.75">
      <c r="H558" s="23"/>
    </row>
    <row r="559" ht="12.75">
      <c r="H559" s="23"/>
    </row>
    <row r="560" ht="12.75">
      <c r="H560" s="23"/>
    </row>
    <row r="561" ht="12.75">
      <c r="H561" s="23"/>
    </row>
    <row r="562" ht="12.75">
      <c r="H562" s="23"/>
    </row>
    <row r="563" ht="12.75">
      <c r="H563" s="23"/>
    </row>
    <row r="564" ht="12.75">
      <c r="H564" s="23"/>
    </row>
    <row r="565" ht="12.75">
      <c r="H565" s="23"/>
    </row>
    <row r="566" ht="12.75">
      <c r="H566" s="23"/>
    </row>
    <row r="567" ht="12.75">
      <c r="H567" s="23"/>
    </row>
    <row r="568" ht="12.75">
      <c r="H568" s="23"/>
    </row>
    <row r="569" ht="12.75">
      <c r="H569" s="23"/>
    </row>
    <row r="570" ht="12.75">
      <c r="H570" s="23"/>
    </row>
    <row r="571" ht="12.75">
      <c r="H571" s="23"/>
    </row>
    <row r="572" ht="12.75">
      <c r="H572" s="23"/>
    </row>
    <row r="573" ht="12.75">
      <c r="H573" s="23"/>
    </row>
    <row r="574" ht="12.75">
      <c r="H574" s="23"/>
    </row>
    <row r="575" ht="12.75">
      <c r="H575" s="23"/>
    </row>
    <row r="576" ht="12.75">
      <c r="H576" s="23"/>
    </row>
    <row r="577" ht="12.75">
      <c r="H577" s="23"/>
    </row>
    <row r="578" ht="12.75">
      <c r="H578" s="23"/>
    </row>
    <row r="579" ht="12.75">
      <c r="H579" s="23"/>
    </row>
    <row r="580" ht="12.75">
      <c r="H580" s="23"/>
    </row>
    <row r="581" ht="12.75">
      <c r="H581" s="23"/>
    </row>
    <row r="582" ht="12.75">
      <c r="H582" s="23"/>
    </row>
    <row r="583" ht="12.75">
      <c r="H583" s="23"/>
    </row>
    <row r="584" ht="12.75">
      <c r="H584" s="23"/>
    </row>
    <row r="585" ht="12.75">
      <c r="H585" s="23"/>
    </row>
    <row r="586" ht="12.75">
      <c r="H586" s="23"/>
    </row>
    <row r="587" ht="12.75">
      <c r="H587" s="23"/>
    </row>
    <row r="588" ht="12.75">
      <c r="H588" s="23"/>
    </row>
    <row r="589" ht="12.75">
      <c r="H589" s="23"/>
    </row>
    <row r="590" ht="12.75">
      <c r="H590" s="23"/>
    </row>
    <row r="591" ht="12.75">
      <c r="H591" s="23"/>
    </row>
    <row r="592" ht="12.75">
      <c r="H592" s="23"/>
    </row>
    <row r="593" ht="12.75">
      <c r="H593" s="23"/>
    </row>
    <row r="594" ht="12.75">
      <c r="H594" s="23"/>
    </row>
    <row r="595" ht="12.75">
      <c r="H595" s="23"/>
    </row>
    <row r="596" ht="12.75">
      <c r="H596" s="23"/>
    </row>
    <row r="597" ht="12.75">
      <c r="H597" s="23"/>
    </row>
    <row r="598" ht="12.75">
      <c r="H598" s="23"/>
    </row>
    <row r="599" ht="12.75">
      <c r="H599" s="23"/>
    </row>
    <row r="600" ht="12.75">
      <c r="H600" s="23"/>
    </row>
    <row r="601" ht="12.75">
      <c r="H601" s="23"/>
    </row>
    <row r="602" ht="12.75">
      <c r="H602" s="23"/>
    </row>
    <row r="603" ht="12.75">
      <c r="H603" s="23"/>
    </row>
    <row r="604" ht="12.75">
      <c r="H604" s="23"/>
    </row>
    <row r="605" ht="12.75">
      <c r="H605" s="23"/>
    </row>
    <row r="606" ht="12.75">
      <c r="H606" s="23"/>
    </row>
    <row r="607" ht="12.75">
      <c r="H607" s="23"/>
    </row>
    <row r="608" ht="12.75">
      <c r="H608" s="23"/>
    </row>
    <row r="609" ht="12.75">
      <c r="H609" s="23"/>
    </row>
    <row r="610" ht="12.75">
      <c r="H610" s="23"/>
    </row>
    <row r="611" ht="12.75">
      <c r="H611" s="23"/>
    </row>
    <row r="612" ht="12.75">
      <c r="H612" s="23"/>
    </row>
    <row r="613" ht="12.75">
      <c r="H613" s="23"/>
    </row>
    <row r="614" ht="12.75">
      <c r="H614" s="23"/>
    </row>
    <row r="615" ht="12.75">
      <c r="H615" s="23"/>
    </row>
    <row r="616" ht="12.75">
      <c r="H616" s="23"/>
    </row>
    <row r="617" ht="12.75">
      <c r="H617" s="23"/>
    </row>
    <row r="618" ht="12.75">
      <c r="H618" s="23"/>
    </row>
    <row r="619" ht="12.75">
      <c r="H619" s="23"/>
    </row>
    <row r="620" ht="12.75">
      <c r="H620" s="23"/>
    </row>
    <row r="621" ht="12.75">
      <c r="H621" s="23"/>
    </row>
    <row r="622" ht="12.75">
      <c r="H622" s="23"/>
    </row>
    <row r="623" ht="12.75">
      <c r="H623" s="23"/>
    </row>
    <row r="624" ht="12.75">
      <c r="H624" s="23"/>
    </row>
    <row r="625" ht="12.75">
      <c r="H625" s="23"/>
    </row>
    <row r="626" ht="12.75">
      <c r="H626" s="23"/>
    </row>
    <row r="627" ht="12.75">
      <c r="H627" s="23"/>
    </row>
    <row r="628" ht="12.75">
      <c r="H628" s="23"/>
    </row>
    <row r="629" ht="12.75">
      <c r="H629" s="23"/>
    </row>
    <row r="630" ht="12.75">
      <c r="H630" s="23"/>
    </row>
    <row r="631" ht="12.75">
      <c r="H631" s="23"/>
    </row>
    <row r="632" ht="12.75">
      <c r="H632" s="23"/>
    </row>
    <row r="633" ht="12.75">
      <c r="H633" s="23"/>
    </row>
    <row r="634" ht="12.75">
      <c r="H634" s="23"/>
    </row>
    <row r="635" ht="12.75">
      <c r="H635" s="23"/>
    </row>
    <row r="636" ht="12.75">
      <c r="H636" s="23"/>
    </row>
    <row r="637" ht="12.75">
      <c r="H637" s="23"/>
    </row>
    <row r="638" ht="12.75">
      <c r="H638" s="23"/>
    </row>
    <row r="639" ht="12.75">
      <c r="H639" s="23"/>
    </row>
    <row r="640" ht="12.75">
      <c r="H640" s="23"/>
    </row>
    <row r="641" ht="12.75">
      <c r="H641" s="23"/>
    </row>
    <row r="642" ht="12.75">
      <c r="H642" s="23"/>
    </row>
    <row r="643" ht="12.75">
      <c r="H643" s="23"/>
    </row>
    <row r="644" ht="12.75">
      <c r="H644" s="23"/>
    </row>
    <row r="645" ht="12.75">
      <c r="H645" s="23"/>
    </row>
    <row r="646" ht="12.75">
      <c r="H646" s="23"/>
    </row>
    <row r="647" ht="12.75">
      <c r="H647" s="23"/>
    </row>
    <row r="648" ht="12.75">
      <c r="H648" s="23"/>
    </row>
    <row r="649" ht="12.75">
      <c r="H649" s="23"/>
    </row>
    <row r="650" ht="12.75">
      <c r="H650" s="23"/>
    </row>
    <row r="651" ht="12.75">
      <c r="H651" s="23"/>
    </row>
    <row r="652" ht="12.75">
      <c r="H652" s="23"/>
    </row>
    <row r="653" ht="12.75">
      <c r="H653" s="23"/>
    </row>
    <row r="654" ht="12.75">
      <c r="H654" s="23"/>
    </row>
    <row r="655" ht="12.75">
      <c r="H655" s="23"/>
    </row>
    <row r="656" ht="12.75">
      <c r="H656" s="23"/>
    </row>
    <row r="657" ht="12.75">
      <c r="H657" s="23"/>
    </row>
    <row r="658" ht="12.75">
      <c r="H658" s="23"/>
    </row>
    <row r="659" ht="12.75">
      <c r="H659" s="23"/>
    </row>
    <row r="660" ht="12.75">
      <c r="H660" s="23"/>
    </row>
    <row r="661" ht="12.75">
      <c r="H661" s="23"/>
    </row>
    <row r="662" ht="12.75">
      <c r="H662" s="23"/>
    </row>
    <row r="663" ht="12.75">
      <c r="H663" s="23"/>
    </row>
    <row r="664" ht="12.75">
      <c r="H664" s="23"/>
    </row>
    <row r="665" ht="12.75">
      <c r="H665" s="23"/>
    </row>
    <row r="666" ht="12.75">
      <c r="H666" s="23"/>
    </row>
    <row r="667" ht="12.75">
      <c r="H667" s="23"/>
    </row>
    <row r="668" ht="12.75">
      <c r="H668" s="23"/>
    </row>
    <row r="669" ht="12.75">
      <c r="H669" s="23"/>
    </row>
    <row r="670" ht="12.75">
      <c r="H670" s="23"/>
    </row>
    <row r="671" ht="12.75">
      <c r="H671" s="23"/>
    </row>
    <row r="672" ht="12.75">
      <c r="H672" s="23"/>
    </row>
    <row r="673" ht="12.75">
      <c r="H673" s="23"/>
    </row>
    <row r="674" ht="12.75">
      <c r="H674" s="23"/>
    </row>
    <row r="675" ht="12.75">
      <c r="H675" s="23"/>
    </row>
    <row r="676" ht="12.75">
      <c r="H676" s="23"/>
    </row>
    <row r="677" ht="12.75">
      <c r="H677" s="23"/>
    </row>
    <row r="678" ht="12.75">
      <c r="H678" s="23"/>
    </row>
    <row r="679" ht="12.75">
      <c r="H679" s="23"/>
    </row>
    <row r="680" ht="12.75">
      <c r="H680" s="23"/>
    </row>
    <row r="681" ht="12.75">
      <c r="H681" s="23"/>
    </row>
    <row r="682" ht="12.75">
      <c r="H682" s="23"/>
    </row>
    <row r="683" ht="12.75">
      <c r="H683" s="23"/>
    </row>
    <row r="684" ht="12.75">
      <c r="H684" s="23"/>
    </row>
    <row r="685" ht="12.75">
      <c r="H685" s="23"/>
    </row>
    <row r="686" ht="12.75">
      <c r="H686" s="23"/>
    </row>
    <row r="687" ht="12.75">
      <c r="H687" s="23"/>
    </row>
    <row r="688" ht="12.75">
      <c r="H688" s="23"/>
    </row>
    <row r="689" ht="12.75">
      <c r="H689" s="23"/>
    </row>
    <row r="690" ht="12.75">
      <c r="H690" s="23"/>
    </row>
    <row r="691" ht="12.75">
      <c r="H691" s="23"/>
    </row>
    <row r="692" ht="12.75">
      <c r="H692" s="23"/>
    </row>
    <row r="693" ht="12.75">
      <c r="H693" s="23"/>
    </row>
    <row r="694" ht="12.75">
      <c r="H694" s="23"/>
    </row>
    <row r="695" ht="12.75">
      <c r="H695" s="23"/>
    </row>
    <row r="696" ht="12.75">
      <c r="H696" s="23"/>
    </row>
    <row r="697" ht="12.75">
      <c r="H697" s="23"/>
    </row>
    <row r="698" ht="12.75">
      <c r="H698" s="23"/>
    </row>
    <row r="699" ht="12.75">
      <c r="H699" s="23"/>
    </row>
    <row r="700" ht="12.75">
      <c r="H700" s="23"/>
    </row>
    <row r="701" ht="12.75">
      <c r="H701" s="23"/>
    </row>
    <row r="702" ht="12.75">
      <c r="H702" s="23"/>
    </row>
    <row r="703" ht="12.75">
      <c r="H703" s="23"/>
    </row>
    <row r="704" ht="12.75">
      <c r="H704" s="23"/>
    </row>
    <row r="705" ht="12.75">
      <c r="H705" s="23"/>
    </row>
    <row r="706" ht="12.75">
      <c r="H706" s="23"/>
    </row>
    <row r="707" ht="12.75">
      <c r="H707" s="23"/>
    </row>
    <row r="708" ht="12.75">
      <c r="H708" s="23"/>
    </row>
    <row r="709" ht="12.75">
      <c r="H709" s="23"/>
    </row>
    <row r="710" ht="12.75">
      <c r="H710" s="23"/>
    </row>
    <row r="711" ht="12.75">
      <c r="H711" s="23"/>
    </row>
    <row r="712" ht="12.75">
      <c r="H712" s="23"/>
    </row>
    <row r="713" ht="12.75">
      <c r="H713" s="23"/>
    </row>
    <row r="714" ht="12.75">
      <c r="H714" s="23"/>
    </row>
    <row r="715" ht="12.75">
      <c r="H715" s="23"/>
    </row>
    <row r="716" ht="12.75">
      <c r="H716" s="23"/>
    </row>
    <row r="717" ht="12.75">
      <c r="H717" s="23"/>
    </row>
    <row r="718" ht="12.75">
      <c r="H718" s="23"/>
    </row>
    <row r="719" ht="12.75">
      <c r="H719" s="23"/>
    </row>
    <row r="720" ht="12.75">
      <c r="H720" s="23"/>
    </row>
    <row r="721" ht="12.75">
      <c r="H721" s="23"/>
    </row>
    <row r="722" ht="12.75">
      <c r="H722" s="23"/>
    </row>
    <row r="723" ht="12.75">
      <c r="H723" s="23"/>
    </row>
    <row r="724" ht="12.75">
      <c r="H724" s="23"/>
    </row>
    <row r="725" ht="12.75">
      <c r="H725" s="23"/>
    </row>
    <row r="726" ht="12.75">
      <c r="H726" s="23"/>
    </row>
    <row r="727" ht="12.75">
      <c r="H727" s="23"/>
    </row>
    <row r="728" ht="12.75">
      <c r="H728" s="23"/>
    </row>
    <row r="729" ht="12.75">
      <c r="H729" s="23"/>
    </row>
    <row r="730" ht="12.75">
      <c r="H730" s="23"/>
    </row>
    <row r="731" ht="12.75">
      <c r="H731" s="23"/>
    </row>
    <row r="732" ht="12.75">
      <c r="H732" s="23"/>
    </row>
    <row r="733" ht="12.75">
      <c r="H733" s="23"/>
    </row>
    <row r="734" ht="12.75">
      <c r="H734" s="23"/>
    </row>
    <row r="735" ht="12.75">
      <c r="H735" s="23"/>
    </row>
    <row r="736" ht="12.75">
      <c r="H736" s="23"/>
    </row>
    <row r="737" ht="12.75">
      <c r="H737" s="23"/>
    </row>
    <row r="738" ht="12.75">
      <c r="H738" s="23"/>
    </row>
    <row r="739" ht="12.75">
      <c r="H739" s="23"/>
    </row>
    <row r="740" ht="12.75">
      <c r="H740" s="23"/>
    </row>
    <row r="741" ht="12.75">
      <c r="H741" s="23"/>
    </row>
    <row r="742" ht="12.75">
      <c r="H742" s="23"/>
    </row>
    <row r="743" ht="12.75">
      <c r="H743" s="23"/>
    </row>
    <row r="744" ht="12.75">
      <c r="H744" s="23"/>
    </row>
    <row r="745" ht="12.75">
      <c r="H745" s="23"/>
    </row>
    <row r="746" ht="12.75">
      <c r="H746" s="23"/>
    </row>
    <row r="747" ht="12.75">
      <c r="H747" s="23"/>
    </row>
    <row r="748" ht="12.75">
      <c r="H748" s="23"/>
    </row>
    <row r="749" ht="12.75">
      <c r="H749" s="23"/>
    </row>
    <row r="750" ht="12.75">
      <c r="H750" s="23"/>
    </row>
    <row r="751" ht="12.75">
      <c r="H751" s="23"/>
    </row>
    <row r="752" ht="12.75">
      <c r="H752" s="23"/>
    </row>
    <row r="753" ht="12.75">
      <c r="H753" s="23"/>
    </row>
    <row r="754" ht="12.75">
      <c r="H754" s="23"/>
    </row>
    <row r="755" ht="12.75">
      <c r="H755" s="23"/>
    </row>
    <row r="756" ht="12.75">
      <c r="H756" s="23"/>
    </row>
    <row r="757" ht="12.75">
      <c r="H757" s="23"/>
    </row>
    <row r="758" ht="12.75">
      <c r="H758" s="23"/>
    </row>
    <row r="759" ht="12.75">
      <c r="H759" s="23"/>
    </row>
    <row r="760" ht="12.75">
      <c r="H760" s="23"/>
    </row>
    <row r="761" ht="12.75">
      <c r="H761" s="23"/>
    </row>
    <row r="762" ht="12.75">
      <c r="H762" s="23"/>
    </row>
    <row r="763" ht="12.75">
      <c r="H763" s="23"/>
    </row>
    <row r="764" ht="12.75">
      <c r="H764" s="23"/>
    </row>
    <row r="765" ht="12.75">
      <c r="H765" s="23"/>
    </row>
    <row r="766" ht="12.75">
      <c r="H766" s="23"/>
    </row>
    <row r="767" ht="12.75">
      <c r="H767" s="23"/>
    </row>
    <row r="768" ht="12.75">
      <c r="H768" s="23"/>
    </row>
    <row r="769" ht="12.75">
      <c r="H769" s="23"/>
    </row>
    <row r="770" ht="12.75">
      <c r="H770" s="23"/>
    </row>
    <row r="771" ht="12.75">
      <c r="H771" s="23"/>
    </row>
    <row r="772" ht="12.75">
      <c r="H772" s="23"/>
    </row>
    <row r="773" ht="12.75">
      <c r="H773" s="23"/>
    </row>
    <row r="774" ht="12.75">
      <c r="H774" s="23"/>
    </row>
    <row r="775" ht="12.75">
      <c r="H775" s="23"/>
    </row>
    <row r="776" ht="12.75">
      <c r="H776" s="23"/>
    </row>
    <row r="777" ht="12.75">
      <c r="H777" s="23"/>
    </row>
    <row r="778" ht="12.75">
      <c r="H778" s="23"/>
    </row>
    <row r="779" ht="12.75">
      <c r="H779" s="23"/>
    </row>
    <row r="780" ht="12.75">
      <c r="H780" s="23"/>
    </row>
    <row r="781" ht="12.75">
      <c r="H781" s="23"/>
    </row>
    <row r="782" ht="12.75">
      <c r="H782" s="23"/>
    </row>
    <row r="783" ht="12.75">
      <c r="H783" s="23"/>
    </row>
    <row r="784" ht="12.75">
      <c r="H784" s="23"/>
    </row>
    <row r="785" ht="12.75">
      <c r="H785" s="23"/>
    </row>
    <row r="786" ht="12.75">
      <c r="H786" s="23"/>
    </row>
    <row r="787" ht="12.75">
      <c r="H787" s="23"/>
    </row>
    <row r="788" ht="12.75">
      <c r="H788" s="23"/>
    </row>
    <row r="789" ht="12.75">
      <c r="H789" s="23"/>
    </row>
    <row r="790" ht="12.75">
      <c r="H790" s="23"/>
    </row>
    <row r="791" ht="12.75">
      <c r="H791" s="23"/>
    </row>
    <row r="792" ht="12.75">
      <c r="H792" s="23"/>
    </row>
    <row r="793" ht="12.75">
      <c r="H793" s="23"/>
    </row>
    <row r="794" ht="12.75">
      <c r="H794" s="23"/>
    </row>
    <row r="795" ht="12.75">
      <c r="H795" s="23"/>
    </row>
    <row r="796" ht="12.75">
      <c r="H796" s="23"/>
    </row>
    <row r="797" ht="12.75">
      <c r="H797" s="23"/>
    </row>
    <row r="798" ht="12.75">
      <c r="H798" s="23"/>
    </row>
    <row r="799" ht="12.75">
      <c r="H799" s="23"/>
    </row>
    <row r="800" ht="12.75">
      <c r="H800" s="23"/>
    </row>
    <row r="801" ht="12.75">
      <c r="H801" s="23"/>
    </row>
    <row r="802" ht="12.75">
      <c r="H802" s="23"/>
    </row>
    <row r="803" ht="12.75">
      <c r="H803" s="23"/>
    </row>
    <row r="804" ht="12.75">
      <c r="H804" s="23"/>
    </row>
    <row r="805" ht="12.75">
      <c r="H805" s="23"/>
    </row>
    <row r="806" ht="12.75">
      <c r="H806" s="23"/>
    </row>
    <row r="807" ht="12.75">
      <c r="H807" s="23"/>
    </row>
    <row r="808" ht="12.75">
      <c r="H808" s="23"/>
    </row>
    <row r="809" ht="12.75">
      <c r="H809" s="23"/>
    </row>
    <row r="810" ht="12.75">
      <c r="H810" s="23"/>
    </row>
    <row r="811" ht="12.75">
      <c r="H811" s="23"/>
    </row>
    <row r="812" ht="12.75">
      <c r="H812" s="23"/>
    </row>
    <row r="813" ht="12.75">
      <c r="H813" s="23"/>
    </row>
    <row r="814" ht="12.75">
      <c r="H814" s="23"/>
    </row>
    <row r="815" ht="12.75">
      <c r="H815" s="23"/>
    </row>
    <row r="816" ht="12.75">
      <c r="H816" s="23"/>
    </row>
    <row r="817" ht="12.75">
      <c r="H817" s="23"/>
    </row>
    <row r="818" ht="12.75">
      <c r="H818" s="23"/>
    </row>
    <row r="819" ht="12.75">
      <c r="H819" s="23"/>
    </row>
    <row r="820" ht="12.75">
      <c r="H820" s="23"/>
    </row>
    <row r="821" ht="12.75">
      <c r="H821" s="23"/>
    </row>
    <row r="822" ht="12.75">
      <c r="H822" s="23"/>
    </row>
    <row r="823" ht="12.75">
      <c r="H823" s="23"/>
    </row>
    <row r="824" ht="12.75">
      <c r="H824" s="23"/>
    </row>
    <row r="825" ht="12.75">
      <c r="H825" s="23"/>
    </row>
    <row r="826" ht="12.75">
      <c r="H826" s="23"/>
    </row>
    <row r="827" ht="12.75">
      <c r="H827" s="23"/>
    </row>
    <row r="828" ht="12.75">
      <c r="H828" s="23"/>
    </row>
    <row r="829" ht="12.75">
      <c r="H829" s="23"/>
    </row>
    <row r="830" ht="12.75">
      <c r="H830" s="23"/>
    </row>
    <row r="831" ht="12.75">
      <c r="H831" s="23"/>
    </row>
    <row r="832" ht="12.75">
      <c r="H832" s="23"/>
    </row>
    <row r="833" ht="12.75">
      <c r="H833" s="23"/>
    </row>
    <row r="834" ht="12.75">
      <c r="H834" s="23"/>
    </row>
    <row r="835" ht="12.75">
      <c r="H835" s="23"/>
    </row>
    <row r="836" ht="12.75">
      <c r="H836" s="23"/>
    </row>
    <row r="837" ht="12.75">
      <c r="H837" s="23"/>
    </row>
    <row r="838" ht="12.75">
      <c r="H838" s="23"/>
    </row>
    <row r="839" ht="12.75">
      <c r="H839" s="23"/>
    </row>
  </sheetData>
  <sheetProtection/>
  <mergeCells count="2">
    <mergeCell ref="A1:N1"/>
    <mergeCell ref="A2:N2"/>
  </mergeCells>
  <printOptions horizontalCentered="1"/>
  <pageMargins left="0.5905511811023623" right="0.7874015748031497" top="0.984251968503937" bottom="0.7480314960629921" header="0.5905511811023623" footer="0.5905511811023623"/>
  <pageSetup horizontalDpi="180" verticalDpi="180" orientation="landscape" scale="70" r:id="rId1"/>
  <headerFooter alignWithMargins="0">
    <oddFooter>&amp;L&amp;8FUENTE: DEPTO. PLANIFICACION Y DESARROLLO EN MANEJO DEL FUEGO - CONAF.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0">
      <selection activeCell="D20" sqref="D20:D21"/>
    </sheetView>
  </sheetViews>
  <sheetFormatPr defaultColWidth="11.421875" defaultRowHeight="12.75"/>
  <cols>
    <col min="1" max="1" width="8.140625" style="1" customWidth="1"/>
    <col min="2" max="2" width="27.00390625" style="0" bestFit="1" customWidth="1"/>
    <col min="3" max="3" width="11.7109375" style="43" customWidth="1"/>
    <col min="4" max="4" width="10.57421875" style="24" customWidth="1"/>
    <col min="5" max="5" width="11.28125" style="24" customWidth="1"/>
    <col min="6" max="7" width="8.7109375" style="24" customWidth="1"/>
    <col min="8" max="8" width="11.57421875" style="24" customWidth="1"/>
    <col min="9" max="9" width="12.8515625" style="24" customWidth="1"/>
    <col min="10" max="11" width="11.421875" style="24" customWidth="1"/>
    <col min="12" max="12" width="12.57421875" style="24" customWidth="1"/>
    <col min="13" max="13" width="13.7109375" style="24" customWidth="1"/>
    <col min="14" max="14" width="13.57421875" style="24" customWidth="1"/>
  </cols>
  <sheetData>
    <row r="1" spans="1:14" ht="15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15.75" customHeight="1">
      <c r="A2" s="161" t="s">
        <v>66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ht="13.5" thickBot="1"/>
    <row r="4" spans="1:14" ht="24" customHeight="1" thickBot="1" thickTop="1">
      <c r="A4" s="9"/>
      <c r="B4" s="18" t="s">
        <v>2</v>
      </c>
      <c r="C4" s="78" t="s">
        <v>3</v>
      </c>
      <c r="D4" s="82" t="s">
        <v>4</v>
      </c>
      <c r="E4" s="83"/>
      <c r="F4" s="83"/>
      <c r="G4" s="83"/>
      <c r="H4" s="83"/>
      <c r="I4" s="83"/>
      <c r="J4" s="83"/>
      <c r="K4" s="83"/>
      <c r="L4" s="30" t="s">
        <v>5</v>
      </c>
      <c r="M4" s="30" t="s">
        <v>6</v>
      </c>
      <c r="N4" s="30" t="s">
        <v>5</v>
      </c>
    </row>
    <row r="5" spans="1:14" ht="15.75" customHeight="1" thickTop="1">
      <c r="A5" s="10"/>
      <c r="B5" s="20"/>
      <c r="C5" s="79" t="s">
        <v>7</v>
      </c>
      <c r="D5" s="82" t="s">
        <v>8</v>
      </c>
      <c r="E5" s="83"/>
      <c r="F5" s="83"/>
      <c r="G5" s="83"/>
      <c r="H5" s="84" t="s">
        <v>9</v>
      </c>
      <c r="I5" s="85"/>
      <c r="J5" s="86"/>
      <c r="K5" s="86"/>
      <c r="L5" s="31" t="s">
        <v>10</v>
      </c>
      <c r="M5" s="31" t="s">
        <v>11</v>
      </c>
      <c r="N5" s="31" t="s">
        <v>12</v>
      </c>
    </row>
    <row r="6" spans="1:14" ht="16.5" customHeight="1" thickBot="1">
      <c r="A6" s="11" t="s">
        <v>73</v>
      </c>
      <c r="B6" s="22"/>
      <c r="C6" s="80"/>
      <c r="D6" s="87" t="s">
        <v>13</v>
      </c>
      <c r="E6" s="88" t="s">
        <v>14</v>
      </c>
      <c r="F6" s="95" t="s">
        <v>11</v>
      </c>
      <c r="G6" s="89" t="s">
        <v>6</v>
      </c>
      <c r="H6" s="90" t="s">
        <v>15</v>
      </c>
      <c r="I6" s="91" t="s">
        <v>16</v>
      </c>
      <c r="J6" s="92" t="s">
        <v>17</v>
      </c>
      <c r="K6" s="93" t="s">
        <v>6</v>
      </c>
      <c r="L6" s="94"/>
      <c r="M6" s="32" t="s">
        <v>18</v>
      </c>
      <c r="N6" s="32" t="s">
        <v>19</v>
      </c>
    </row>
    <row r="7" spans="1:14" ht="13.5" thickTop="1">
      <c r="A7" s="7" t="s">
        <v>20</v>
      </c>
      <c r="B7" s="7" t="s">
        <v>20</v>
      </c>
      <c r="C7" s="43">
        <v>92</v>
      </c>
      <c r="D7" s="67">
        <v>28.35</v>
      </c>
      <c r="E7" s="68">
        <v>0.95</v>
      </c>
      <c r="F7" s="68">
        <v>1.1</v>
      </c>
      <c r="G7" s="29">
        <f>+SUM(D7:F7)</f>
        <v>30.400000000000002</v>
      </c>
      <c r="H7" s="24">
        <v>33.2</v>
      </c>
      <c r="I7" s="69">
        <v>143.25</v>
      </c>
      <c r="J7" s="69">
        <v>27.45</v>
      </c>
      <c r="K7" s="24">
        <f>+SUM(H7:J7)</f>
        <v>203.89999999999998</v>
      </c>
      <c r="L7" s="67">
        <f>+SUM(G7+K7)</f>
        <v>234.29999999999998</v>
      </c>
      <c r="M7" s="73">
        <v>6.25</v>
      </c>
      <c r="N7" s="29">
        <f>+SUM(L7:M7)</f>
        <v>240.54999999999998</v>
      </c>
    </row>
    <row r="8" spans="1:14" ht="12.75">
      <c r="A8" s="16"/>
      <c r="B8" s="98" t="s">
        <v>21</v>
      </c>
      <c r="C8" s="105">
        <v>27</v>
      </c>
      <c r="D8" s="102">
        <v>1</v>
      </c>
      <c r="E8" s="101">
        <v>2.5</v>
      </c>
      <c r="F8" s="101"/>
      <c r="G8" s="103">
        <f>+SUM(D8:F8)</f>
        <v>3.5</v>
      </c>
      <c r="H8" s="106">
        <v>18.85</v>
      </c>
      <c r="I8" s="101">
        <v>23</v>
      </c>
      <c r="J8" s="101">
        <v>16.5</v>
      </c>
      <c r="K8" s="106">
        <f aca="true" t="shared" si="0" ref="K8:K25">+SUM(H8:J8)</f>
        <v>58.35</v>
      </c>
      <c r="L8" s="102">
        <f>+SUM(G8+K8)</f>
        <v>61.85</v>
      </c>
      <c r="M8" s="104">
        <v>1</v>
      </c>
      <c r="N8" s="103">
        <f>+SUM(L8:M8)</f>
        <v>62.85</v>
      </c>
    </row>
    <row r="9" spans="1:14" ht="12.75">
      <c r="A9" s="16"/>
      <c r="B9" s="98" t="s">
        <v>22</v>
      </c>
      <c r="C9" s="105">
        <v>8</v>
      </c>
      <c r="D9" s="102"/>
      <c r="E9" s="101"/>
      <c r="F9" s="101"/>
      <c r="G9" s="103">
        <f>+SUM(D9:F9)</f>
        <v>0</v>
      </c>
      <c r="H9" s="106">
        <v>15.5</v>
      </c>
      <c r="I9" s="101">
        <v>6</v>
      </c>
      <c r="J9" s="101">
        <v>2</v>
      </c>
      <c r="K9" s="106">
        <f t="shared" si="0"/>
        <v>23.5</v>
      </c>
      <c r="L9" s="102">
        <f>+SUM(G9+K9)</f>
        <v>23.5</v>
      </c>
      <c r="M9" s="104">
        <v>1</v>
      </c>
      <c r="N9" s="103">
        <f>+SUM(L9:M9)</f>
        <v>24.5</v>
      </c>
    </row>
    <row r="10" spans="1:14" ht="12.75">
      <c r="A10" s="16"/>
      <c r="B10" s="98" t="s">
        <v>24</v>
      </c>
      <c r="C10" s="105">
        <v>7</v>
      </c>
      <c r="D10" s="102">
        <v>2.75</v>
      </c>
      <c r="E10" s="101"/>
      <c r="F10" s="101"/>
      <c r="G10" s="103">
        <f>+SUM(D10:F10)</f>
        <v>2.75</v>
      </c>
      <c r="H10" s="106">
        <v>3.5</v>
      </c>
      <c r="I10" s="101">
        <v>19</v>
      </c>
      <c r="J10" s="101">
        <v>2</v>
      </c>
      <c r="K10" s="106">
        <f t="shared" si="0"/>
        <v>24.5</v>
      </c>
      <c r="L10" s="102">
        <f>+SUM(G10+K10)</f>
        <v>27.25</v>
      </c>
      <c r="M10" s="104"/>
      <c r="N10" s="103">
        <f>+SUM(L10:M10)</f>
        <v>27.25</v>
      </c>
    </row>
    <row r="11" spans="1:14" ht="12.75">
      <c r="A11" s="16"/>
      <c r="B11" s="98" t="s">
        <v>26</v>
      </c>
      <c r="C11" s="105">
        <v>22</v>
      </c>
      <c r="D11" s="102">
        <v>2.95</v>
      </c>
      <c r="E11" s="101"/>
      <c r="F11" s="101"/>
      <c r="G11" s="103">
        <f>+SUM(D11:F11)</f>
        <v>2.95</v>
      </c>
      <c r="H11" s="106">
        <v>4.9</v>
      </c>
      <c r="I11" s="101">
        <v>45.4</v>
      </c>
      <c r="J11" s="101">
        <v>1.7</v>
      </c>
      <c r="K11" s="106">
        <f t="shared" si="0"/>
        <v>52</v>
      </c>
      <c r="L11" s="102">
        <f>+SUM(G11+K11)</f>
        <v>54.95</v>
      </c>
      <c r="M11" s="104">
        <v>1</v>
      </c>
      <c r="N11" s="103">
        <f>+SUM(L11:M11)</f>
        <v>55.95</v>
      </c>
    </row>
    <row r="12" spans="1:14" ht="12.75">
      <c r="A12" s="16"/>
      <c r="B12" s="98" t="s">
        <v>27</v>
      </c>
      <c r="C12" s="105">
        <v>7</v>
      </c>
      <c r="D12" s="102"/>
      <c r="E12" s="101"/>
      <c r="F12" s="101"/>
      <c r="G12" s="103">
        <f aca="true" t="shared" si="1" ref="G12:G30">+SUM(D12:F12)</f>
        <v>0</v>
      </c>
      <c r="H12" s="106">
        <v>1.75</v>
      </c>
      <c r="I12" s="101">
        <v>29.75</v>
      </c>
      <c r="J12" s="101"/>
      <c r="K12" s="106">
        <f t="shared" si="0"/>
        <v>31.5</v>
      </c>
      <c r="L12" s="102">
        <f aca="true" t="shared" si="2" ref="L12:L30">+SUM(G12+K12)</f>
        <v>31.5</v>
      </c>
      <c r="M12" s="104">
        <v>3</v>
      </c>
      <c r="N12" s="103">
        <f aca="true" t="shared" si="3" ref="N12:N31">+SUM(L12:M12)</f>
        <v>34.5</v>
      </c>
    </row>
    <row r="13" spans="1:14" ht="12.75">
      <c r="A13" s="16"/>
      <c r="B13" s="98" t="s">
        <v>28</v>
      </c>
      <c r="C13" s="105">
        <v>2</v>
      </c>
      <c r="D13" s="102"/>
      <c r="E13" s="101"/>
      <c r="F13" s="101"/>
      <c r="G13" s="103">
        <f t="shared" si="1"/>
        <v>0</v>
      </c>
      <c r="H13" s="106"/>
      <c r="I13" s="101">
        <v>4</v>
      </c>
      <c r="J13" s="101"/>
      <c r="K13" s="106">
        <f t="shared" si="0"/>
        <v>4</v>
      </c>
      <c r="L13" s="102">
        <f t="shared" si="2"/>
        <v>4</v>
      </c>
      <c r="M13" s="104"/>
      <c r="N13" s="103">
        <f t="shared" si="3"/>
        <v>4</v>
      </c>
    </row>
    <row r="14" spans="1:14" ht="13.5" thickBot="1">
      <c r="A14" s="16"/>
      <c r="B14" s="132" t="s">
        <v>30</v>
      </c>
      <c r="C14" s="144">
        <v>6</v>
      </c>
      <c r="D14" s="135">
        <v>0.25</v>
      </c>
      <c r="E14" s="136"/>
      <c r="F14" s="136"/>
      <c r="G14" s="137">
        <f t="shared" si="1"/>
        <v>0.25</v>
      </c>
      <c r="H14" s="138">
        <v>1.5</v>
      </c>
      <c r="I14" s="136">
        <v>19</v>
      </c>
      <c r="J14" s="136">
        <v>2</v>
      </c>
      <c r="K14" s="138">
        <f t="shared" si="0"/>
        <v>22.5</v>
      </c>
      <c r="L14" s="135">
        <f t="shared" si="2"/>
        <v>22.75</v>
      </c>
      <c r="M14" s="139">
        <v>2</v>
      </c>
      <c r="N14" s="137">
        <f t="shared" si="3"/>
        <v>24.75</v>
      </c>
    </row>
    <row r="15" spans="1:14" ht="14.25" thickBot="1" thickTop="1">
      <c r="A15" s="141"/>
      <c r="B15" s="142"/>
      <c r="C15" s="143">
        <f>SUM(C7:C14)</f>
        <v>171</v>
      </c>
      <c r="D15" s="35">
        <f>SUM(D7:D14)</f>
        <v>35.300000000000004</v>
      </c>
      <c r="E15" s="35">
        <f aca="true" t="shared" si="4" ref="E15:N15">SUM(E7:E14)</f>
        <v>3.45</v>
      </c>
      <c r="F15" s="35">
        <f t="shared" si="4"/>
        <v>1.1</v>
      </c>
      <c r="G15" s="35">
        <f t="shared" si="4"/>
        <v>39.85000000000001</v>
      </c>
      <c r="H15" s="35">
        <f t="shared" si="4"/>
        <v>79.20000000000002</v>
      </c>
      <c r="I15" s="35">
        <f t="shared" si="4"/>
        <v>289.4</v>
      </c>
      <c r="J15" s="35">
        <f t="shared" si="4"/>
        <v>51.650000000000006</v>
      </c>
      <c r="K15" s="35">
        <f t="shared" si="4"/>
        <v>420.25</v>
      </c>
      <c r="L15" s="35">
        <f t="shared" si="4"/>
        <v>460.09999999999997</v>
      </c>
      <c r="M15" s="35">
        <f t="shared" si="4"/>
        <v>14.25</v>
      </c>
      <c r="N15" s="35">
        <f t="shared" si="4"/>
        <v>474.34999999999997</v>
      </c>
    </row>
    <row r="16" spans="1:14" ht="13.5" thickTop="1">
      <c r="A16" s="16" t="s">
        <v>74</v>
      </c>
      <c r="B16" s="133" t="s">
        <v>25</v>
      </c>
      <c r="C16" s="145">
        <v>9</v>
      </c>
      <c r="D16" s="129"/>
      <c r="E16" s="140"/>
      <c r="F16" s="140"/>
      <c r="G16" s="131">
        <f>+SUM(D16:F16)</f>
        <v>0</v>
      </c>
      <c r="H16" s="128">
        <v>9.5</v>
      </c>
      <c r="I16" s="140">
        <v>15.75</v>
      </c>
      <c r="J16" s="140"/>
      <c r="K16" s="128">
        <f>+SUM(H16:J16)</f>
        <v>25.25</v>
      </c>
      <c r="L16" s="129">
        <f>+SUM(G16+K16)</f>
        <v>25.25</v>
      </c>
      <c r="M16" s="130"/>
      <c r="N16" s="131">
        <f>+SUM(L16:M16)</f>
        <v>25.25</v>
      </c>
    </row>
    <row r="17" spans="1:14" ht="12.75">
      <c r="A17" s="16"/>
      <c r="B17" s="98" t="s">
        <v>29</v>
      </c>
      <c r="C17" s="105">
        <v>15</v>
      </c>
      <c r="D17" s="102">
        <v>1</v>
      </c>
      <c r="E17" s="101">
        <v>1</v>
      </c>
      <c r="F17" s="101"/>
      <c r="G17" s="103">
        <f>+SUM(D17:F17)</f>
        <v>2</v>
      </c>
      <c r="H17" s="106">
        <v>53.6</v>
      </c>
      <c r="I17" s="101">
        <v>15</v>
      </c>
      <c r="J17" s="101">
        <v>1.5</v>
      </c>
      <c r="K17" s="106">
        <f>+SUM(H17:J17)</f>
        <v>70.1</v>
      </c>
      <c r="L17" s="102">
        <f>+SUM(G17+K17)</f>
        <v>72.1</v>
      </c>
      <c r="M17" s="104">
        <v>153</v>
      </c>
      <c r="N17" s="103">
        <f>+SUM(L17:M17)</f>
        <v>225.1</v>
      </c>
    </row>
    <row r="18" spans="1:14" ht="13.5" thickBot="1">
      <c r="A18" s="16"/>
      <c r="B18" s="98" t="s">
        <v>31</v>
      </c>
      <c r="C18" s="105">
        <v>2</v>
      </c>
      <c r="D18" s="102"/>
      <c r="E18" s="101"/>
      <c r="F18" s="101"/>
      <c r="G18" s="103">
        <f>+SUM(D18:F18)</f>
        <v>0</v>
      </c>
      <c r="H18" s="106"/>
      <c r="I18" s="101">
        <v>1</v>
      </c>
      <c r="J18" s="101">
        <v>1.5</v>
      </c>
      <c r="K18" s="106">
        <f>+SUM(H18:J18)</f>
        <v>2.5</v>
      </c>
      <c r="L18" s="102">
        <f>+SUM(G18+K18)</f>
        <v>2.5</v>
      </c>
      <c r="M18" s="104"/>
      <c r="N18" s="103">
        <f>+SUM(L18:M18)</f>
        <v>2.5</v>
      </c>
    </row>
    <row r="19" spans="1:14" ht="14.25" thickBot="1" thickTop="1">
      <c r="A19" s="141"/>
      <c r="B19" s="142"/>
      <c r="C19" s="143">
        <f>SUM(C16:C18)</f>
        <v>26</v>
      </c>
      <c r="D19" s="35">
        <f>SUM(D16:D18)</f>
        <v>1</v>
      </c>
      <c r="E19" s="35">
        <f aca="true" t="shared" si="5" ref="E19:N19">SUM(E16:E18)</f>
        <v>1</v>
      </c>
      <c r="F19" s="35">
        <f t="shared" si="5"/>
        <v>0</v>
      </c>
      <c r="G19" s="35">
        <f t="shared" si="5"/>
        <v>2</v>
      </c>
      <c r="H19" s="35">
        <f t="shared" si="5"/>
        <v>63.1</v>
      </c>
      <c r="I19" s="35">
        <f t="shared" si="5"/>
        <v>31.75</v>
      </c>
      <c r="J19" s="35">
        <f t="shared" si="5"/>
        <v>3</v>
      </c>
      <c r="K19" s="35">
        <f t="shared" si="5"/>
        <v>97.85</v>
      </c>
      <c r="L19" s="35">
        <f t="shared" si="5"/>
        <v>99.85</v>
      </c>
      <c r="M19" s="35">
        <f t="shared" si="5"/>
        <v>153</v>
      </c>
      <c r="N19" s="35">
        <f t="shared" si="5"/>
        <v>252.85</v>
      </c>
    </row>
    <row r="20" spans="1:14" ht="13.5" thickTop="1">
      <c r="A20" s="16"/>
      <c r="B20" s="98" t="s">
        <v>32</v>
      </c>
      <c r="C20" s="105">
        <v>6</v>
      </c>
      <c r="D20" s="102"/>
      <c r="E20" s="101"/>
      <c r="F20" s="101"/>
      <c r="G20" s="103">
        <f t="shared" si="1"/>
        <v>0</v>
      </c>
      <c r="H20" s="106">
        <v>2.5</v>
      </c>
      <c r="I20" s="101">
        <v>6.75</v>
      </c>
      <c r="J20" s="101">
        <v>6.5</v>
      </c>
      <c r="K20" s="106">
        <f t="shared" si="0"/>
        <v>15.75</v>
      </c>
      <c r="L20" s="102">
        <f t="shared" si="2"/>
        <v>15.75</v>
      </c>
      <c r="M20" s="104"/>
      <c r="N20" s="103">
        <f t="shared" si="3"/>
        <v>15.75</v>
      </c>
    </row>
    <row r="21" spans="1:14" ht="12.75">
      <c r="A21" s="16"/>
      <c r="B21" s="98" t="s">
        <v>33</v>
      </c>
      <c r="C21" s="105">
        <v>12</v>
      </c>
      <c r="D21" s="102">
        <v>40</v>
      </c>
      <c r="E21" s="101"/>
      <c r="F21" s="101"/>
      <c r="G21" s="103">
        <f t="shared" si="1"/>
        <v>40</v>
      </c>
      <c r="H21" s="106">
        <v>15</v>
      </c>
      <c r="I21" s="101">
        <v>4</v>
      </c>
      <c r="J21" s="101">
        <v>6</v>
      </c>
      <c r="K21" s="106">
        <f t="shared" si="0"/>
        <v>25</v>
      </c>
      <c r="L21" s="102">
        <f t="shared" si="2"/>
        <v>65</v>
      </c>
      <c r="M21" s="104"/>
      <c r="N21" s="103">
        <f t="shared" si="3"/>
        <v>65</v>
      </c>
    </row>
    <row r="22" spans="1:14" ht="12.75">
      <c r="A22" s="16"/>
      <c r="B22" s="98" t="s">
        <v>34</v>
      </c>
      <c r="C22" s="105">
        <v>1</v>
      </c>
      <c r="D22" s="102"/>
      <c r="E22" s="101"/>
      <c r="F22" s="101"/>
      <c r="G22" s="103">
        <f t="shared" si="1"/>
        <v>0</v>
      </c>
      <c r="H22" s="106"/>
      <c r="I22" s="101">
        <v>2</v>
      </c>
      <c r="J22" s="101"/>
      <c r="K22" s="106">
        <f t="shared" si="0"/>
        <v>2</v>
      </c>
      <c r="L22" s="102">
        <f t="shared" si="2"/>
        <v>2</v>
      </c>
      <c r="M22" s="104"/>
      <c r="N22" s="103">
        <f t="shared" si="3"/>
        <v>2</v>
      </c>
    </row>
    <row r="23" spans="1:14" ht="12.75">
      <c r="A23" s="16"/>
      <c r="B23" s="98" t="s">
        <v>35</v>
      </c>
      <c r="C23" s="105">
        <v>8</v>
      </c>
      <c r="D23" s="102"/>
      <c r="E23" s="101"/>
      <c r="F23" s="101"/>
      <c r="G23" s="103">
        <f t="shared" si="1"/>
        <v>0</v>
      </c>
      <c r="H23" s="106">
        <v>7</v>
      </c>
      <c r="I23" s="101">
        <v>7.5</v>
      </c>
      <c r="J23" s="101"/>
      <c r="K23" s="106">
        <f t="shared" si="0"/>
        <v>14.5</v>
      </c>
      <c r="L23" s="102">
        <f t="shared" si="2"/>
        <v>14.5</v>
      </c>
      <c r="M23" s="104"/>
      <c r="N23" s="103">
        <f t="shared" si="3"/>
        <v>14.5</v>
      </c>
    </row>
    <row r="24" spans="1:14" ht="12.75">
      <c r="A24" s="16"/>
      <c r="B24" s="98" t="s">
        <v>36</v>
      </c>
      <c r="C24" s="105">
        <v>2</v>
      </c>
      <c r="D24" s="102"/>
      <c r="E24" s="101"/>
      <c r="F24" s="101"/>
      <c r="G24" s="103">
        <f t="shared" si="1"/>
        <v>0</v>
      </c>
      <c r="H24" s="106">
        <v>1.25</v>
      </c>
      <c r="I24" s="101">
        <v>1.5</v>
      </c>
      <c r="J24" s="101"/>
      <c r="K24" s="106">
        <f t="shared" si="0"/>
        <v>2.75</v>
      </c>
      <c r="L24" s="102">
        <f t="shared" si="2"/>
        <v>2.75</v>
      </c>
      <c r="M24" s="104"/>
      <c r="N24" s="103">
        <f t="shared" si="3"/>
        <v>2.75</v>
      </c>
    </row>
    <row r="25" spans="1:14" ht="12.75">
      <c r="A25" s="16"/>
      <c r="B25" s="98" t="s">
        <v>37</v>
      </c>
      <c r="C25" s="105">
        <v>66</v>
      </c>
      <c r="D25" s="102">
        <v>1</v>
      </c>
      <c r="E25" s="101"/>
      <c r="F25" s="101">
        <v>0.25</v>
      </c>
      <c r="G25" s="103">
        <f t="shared" si="1"/>
        <v>1.25</v>
      </c>
      <c r="H25" s="106">
        <v>60.75</v>
      </c>
      <c r="I25" s="101">
        <v>28.25</v>
      </c>
      <c r="J25" s="101">
        <v>6</v>
      </c>
      <c r="K25" s="106">
        <f t="shared" si="0"/>
        <v>95</v>
      </c>
      <c r="L25" s="102">
        <f t="shared" si="2"/>
        <v>96.25</v>
      </c>
      <c r="M25" s="104">
        <v>0.25</v>
      </c>
      <c r="N25" s="103">
        <f t="shared" si="3"/>
        <v>96.5</v>
      </c>
    </row>
    <row r="26" spans="1:14" ht="12.75">
      <c r="A26" s="16"/>
      <c r="B26" s="98" t="s">
        <v>38</v>
      </c>
      <c r="C26" s="105">
        <v>69</v>
      </c>
      <c r="D26" s="102"/>
      <c r="E26" s="101"/>
      <c r="F26" s="101"/>
      <c r="G26" s="103">
        <f t="shared" si="1"/>
        <v>0</v>
      </c>
      <c r="H26" s="106">
        <v>23</v>
      </c>
      <c r="I26" s="101">
        <v>55.5</v>
      </c>
      <c r="J26" s="101">
        <v>0.7</v>
      </c>
      <c r="K26" s="106">
        <f aca="true" t="shared" si="6" ref="K26:K31">+SUM(H26:J26)</f>
        <v>79.2</v>
      </c>
      <c r="L26" s="102">
        <f t="shared" si="2"/>
        <v>79.2</v>
      </c>
      <c r="M26" s="104">
        <v>3.65</v>
      </c>
      <c r="N26" s="103">
        <f t="shared" si="3"/>
        <v>82.85000000000001</v>
      </c>
    </row>
    <row r="27" spans="1:14" ht="12.75">
      <c r="A27" s="16"/>
      <c r="B27" s="98" t="s">
        <v>39</v>
      </c>
      <c r="C27" s="105">
        <v>7</v>
      </c>
      <c r="D27" s="102"/>
      <c r="E27" s="101"/>
      <c r="F27" s="101"/>
      <c r="G27" s="103">
        <f t="shared" si="1"/>
        <v>0</v>
      </c>
      <c r="H27" s="106">
        <v>22.3</v>
      </c>
      <c r="I27" s="101">
        <v>3.75</v>
      </c>
      <c r="J27" s="101"/>
      <c r="K27" s="106">
        <f t="shared" si="6"/>
        <v>26.05</v>
      </c>
      <c r="L27" s="102">
        <f t="shared" si="2"/>
        <v>26.05</v>
      </c>
      <c r="M27" s="104">
        <v>2</v>
      </c>
      <c r="N27" s="103">
        <f t="shared" si="3"/>
        <v>28.05</v>
      </c>
    </row>
    <row r="28" spans="1:14" ht="12.75">
      <c r="A28" s="16"/>
      <c r="B28" s="98" t="s">
        <v>40</v>
      </c>
      <c r="C28" s="105">
        <v>4</v>
      </c>
      <c r="D28" s="102"/>
      <c r="E28" s="101"/>
      <c r="F28" s="101"/>
      <c r="G28" s="103">
        <f t="shared" si="1"/>
        <v>0</v>
      </c>
      <c r="H28" s="106"/>
      <c r="I28" s="101">
        <v>2.75</v>
      </c>
      <c r="J28" s="101">
        <v>0.2</v>
      </c>
      <c r="K28" s="106">
        <f t="shared" si="6"/>
        <v>2.95</v>
      </c>
      <c r="L28" s="102">
        <f t="shared" si="2"/>
        <v>2.95</v>
      </c>
      <c r="M28" s="104"/>
      <c r="N28" s="103">
        <f t="shared" si="3"/>
        <v>2.95</v>
      </c>
    </row>
    <row r="29" spans="1:14" ht="12.75">
      <c r="A29" s="16"/>
      <c r="B29" s="98" t="s">
        <v>41</v>
      </c>
      <c r="C29" s="105">
        <v>8</v>
      </c>
      <c r="D29" s="102"/>
      <c r="E29" s="101"/>
      <c r="F29" s="101"/>
      <c r="G29" s="103">
        <f t="shared" si="1"/>
        <v>0</v>
      </c>
      <c r="H29" s="106">
        <v>11.7</v>
      </c>
      <c r="I29" s="101"/>
      <c r="J29" s="101"/>
      <c r="K29" s="106">
        <f t="shared" si="6"/>
        <v>11.7</v>
      </c>
      <c r="L29" s="102">
        <f t="shared" si="2"/>
        <v>11.7</v>
      </c>
      <c r="M29" s="104"/>
      <c r="N29" s="103">
        <f t="shared" si="3"/>
        <v>11.7</v>
      </c>
    </row>
    <row r="30" spans="1:14" ht="12.75">
      <c r="A30" s="16"/>
      <c r="B30" s="98" t="s">
        <v>42</v>
      </c>
      <c r="C30" s="105">
        <v>1</v>
      </c>
      <c r="D30" s="102"/>
      <c r="E30" s="101"/>
      <c r="F30" s="101"/>
      <c r="G30" s="103">
        <f t="shared" si="1"/>
        <v>0</v>
      </c>
      <c r="H30" s="106">
        <v>4</v>
      </c>
      <c r="I30" s="101"/>
      <c r="J30" s="101"/>
      <c r="K30" s="106">
        <f t="shared" si="6"/>
        <v>4</v>
      </c>
      <c r="L30" s="102">
        <f t="shared" si="2"/>
        <v>4</v>
      </c>
      <c r="M30" s="104"/>
      <c r="N30" s="103">
        <f t="shared" si="3"/>
        <v>4</v>
      </c>
    </row>
    <row r="31" spans="1:14" ht="12.75">
      <c r="A31" s="16"/>
      <c r="B31" s="109" t="s">
        <v>43</v>
      </c>
      <c r="C31" s="108">
        <v>1</v>
      </c>
      <c r="D31" s="106"/>
      <c r="E31" s="101"/>
      <c r="F31" s="101"/>
      <c r="G31" s="106">
        <f>+SUM(D31:F31)</f>
        <v>0</v>
      </c>
      <c r="H31" s="102">
        <v>2</v>
      </c>
      <c r="I31" s="101">
        <v>4</v>
      </c>
      <c r="J31" s="101">
        <v>0</v>
      </c>
      <c r="K31" s="103">
        <f t="shared" si="6"/>
        <v>6</v>
      </c>
      <c r="L31" s="106">
        <f>+SUM(G31+K31)</f>
        <v>6</v>
      </c>
      <c r="M31" s="104">
        <v>2</v>
      </c>
      <c r="N31" s="103">
        <f t="shared" si="3"/>
        <v>8</v>
      </c>
    </row>
    <row r="32" spans="1:14" ht="12.75">
      <c r="A32" s="3"/>
      <c r="B32" s="98" t="s">
        <v>44</v>
      </c>
      <c r="C32" s="105">
        <v>26</v>
      </c>
      <c r="D32" s="102"/>
      <c r="E32" s="101"/>
      <c r="F32" s="101"/>
      <c r="G32" s="103">
        <f aca="true" t="shared" si="7" ref="G32:G41">+SUM(D32:F32)</f>
        <v>0</v>
      </c>
      <c r="H32" s="106">
        <v>19.75</v>
      </c>
      <c r="I32" s="101">
        <v>54.95</v>
      </c>
      <c r="J32" s="101">
        <v>9.75</v>
      </c>
      <c r="K32" s="106">
        <f aca="true" t="shared" si="8" ref="K32:K38">+SUM(H32:J32)</f>
        <v>84.45</v>
      </c>
      <c r="L32" s="102">
        <f aca="true" t="shared" si="9" ref="L32:L41">+SUM(G32+K32)</f>
        <v>84.45</v>
      </c>
      <c r="M32" s="104">
        <v>12.5</v>
      </c>
      <c r="N32" s="103">
        <f aca="true" t="shared" si="10" ref="N32:N41">+SUM(L32:M32)</f>
        <v>96.95</v>
      </c>
    </row>
    <row r="33" spans="1:14" ht="12.75">
      <c r="A33" s="3"/>
      <c r="B33" s="98" t="s">
        <v>45</v>
      </c>
      <c r="C33" s="105">
        <v>5</v>
      </c>
      <c r="D33" s="102"/>
      <c r="E33" s="101"/>
      <c r="F33" s="101"/>
      <c r="G33" s="103">
        <f t="shared" si="7"/>
        <v>0</v>
      </c>
      <c r="H33" s="106">
        <v>2</v>
      </c>
      <c r="I33" s="101">
        <v>5.5</v>
      </c>
      <c r="J33" s="101">
        <v>0.52</v>
      </c>
      <c r="K33" s="106">
        <f t="shared" si="8"/>
        <v>8.02</v>
      </c>
      <c r="L33" s="102">
        <f t="shared" si="9"/>
        <v>8.02</v>
      </c>
      <c r="M33" s="104">
        <v>0.53</v>
      </c>
      <c r="N33" s="103">
        <f t="shared" si="10"/>
        <v>8.549999999999999</v>
      </c>
    </row>
    <row r="34" spans="1:14" ht="12.75">
      <c r="A34" s="3"/>
      <c r="B34" s="98" t="s">
        <v>46</v>
      </c>
      <c r="C34" s="105">
        <v>16</v>
      </c>
      <c r="D34" s="102"/>
      <c r="E34" s="101"/>
      <c r="F34" s="101"/>
      <c r="G34" s="103">
        <f t="shared" si="7"/>
        <v>0</v>
      </c>
      <c r="H34" s="106">
        <v>23.3</v>
      </c>
      <c r="I34" s="101">
        <v>15.25</v>
      </c>
      <c r="J34" s="101">
        <v>6.75</v>
      </c>
      <c r="K34" s="106">
        <f t="shared" si="8"/>
        <v>45.3</v>
      </c>
      <c r="L34" s="102">
        <f t="shared" si="9"/>
        <v>45.3</v>
      </c>
      <c r="M34" s="104">
        <v>24.25</v>
      </c>
      <c r="N34" s="103">
        <f t="shared" si="10"/>
        <v>69.55</v>
      </c>
    </row>
    <row r="35" spans="1:14" ht="12.75">
      <c r="A35" s="3"/>
      <c r="B35" s="98" t="s">
        <v>47</v>
      </c>
      <c r="C35" s="105">
        <v>4</v>
      </c>
      <c r="D35" s="102"/>
      <c r="E35" s="101"/>
      <c r="F35" s="101"/>
      <c r="G35" s="103">
        <f t="shared" si="7"/>
        <v>0</v>
      </c>
      <c r="H35" s="106">
        <v>2.75</v>
      </c>
      <c r="I35" s="101">
        <v>2</v>
      </c>
      <c r="J35" s="101"/>
      <c r="K35" s="106">
        <f t="shared" si="8"/>
        <v>4.75</v>
      </c>
      <c r="L35" s="102">
        <f t="shared" si="9"/>
        <v>4.75</v>
      </c>
      <c r="M35" s="104"/>
      <c r="N35" s="103">
        <f t="shared" si="10"/>
        <v>4.75</v>
      </c>
    </row>
    <row r="36" spans="1:14" ht="12.75">
      <c r="A36" s="3"/>
      <c r="B36" s="98" t="s">
        <v>48</v>
      </c>
      <c r="C36" s="105">
        <v>4</v>
      </c>
      <c r="D36" s="102"/>
      <c r="E36" s="101"/>
      <c r="F36" s="101"/>
      <c r="G36" s="103">
        <f t="shared" si="7"/>
        <v>0</v>
      </c>
      <c r="H36" s="106">
        <v>2.5</v>
      </c>
      <c r="I36" s="101">
        <v>3.55</v>
      </c>
      <c r="J36" s="101">
        <v>0.3</v>
      </c>
      <c r="K36" s="106">
        <f t="shared" si="8"/>
        <v>6.35</v>
      </c>
      <c r="L36" s="102">
        <f t="shared" si="9"/>
        <v>6.35</v>
      </c>
      <c r="M36" s="104"/>
      <c r="N36" s="103">
        <f t="shared" si="10"/>
        <v>6.35</v>
      </c>
    </row>
    <row r="37" spans="1:14" ht="12.75">
      <c r="A37" s="3"/>
      <c r="B37" s="98" t="s">
        <v>49</v>
      </c>
      <c r="C37" s="105">
        <v>9</v>
      </c>
      <c r="D37" s="102"/>
      <c r="E37" s="101"/>
      <c r="F37" s="101"/>
      <c r="G37" s="103">
        <f t="shared" si="7"/>
        <v>0</v>
      </c>
      <c r="H37" s="106">
        <v>8.1</v>
      </c>
      <c r="I37" s="101">
        <v>8.1</v>
      </c>
      <c r="J37" s="101">
        <v>0.2</v>
      </c>
      <c r="K37" s="106">
        <f t="shared" si="8"/>
        <v>16.4</v>
      </c>
      <c r="L37" s="102">
        <f t="shared" si="9"/>
        <v>16.4</v>
      </c>
      <c r="M37" s="104"/>
      <c r="N37" s="103">
        <f t="shared" si="10"/>
        <v>16.4</v>
      </c>
    </row>
    <row r="38" spans="1:14" ht="12.75">
      <c r="A38" s="3"/>
      <c r="B38" s="98" t="s">
        <v>50</v>
      </c>
      <c r="C38" s="105">
        <v>7</v>
      </c>
      <c r="D38" s="102"/>
      <c r="E38" s="101"/>
      <c r="F38" s="101"/>
      <c r="G38" s="103">
        <f t="shared" si="7"/>
        <v>0</v>
      </c>
      <c r="H38" s="106">
        <v>10.25</v>
      </c>
      <c r="I38" s="101">
        <v>11</v>
      </c>
      <c r="J38" s="101">
        <v>1</v>
      </c>
      <c r="K38" s="106">
        <f t="shared" si="8"/>
        <v>22.25</v>
      </c>
      <c r="L38" s="102">
        <f t="shared" si="9"/>
        <v>22.25</v>
      </c>
      <c r="M38" s="104"/>
      <c r="N38" s="103">
        <f t="shared" si="10"/>
        <v>22.25</v>
      </c>
    </row>
    <row r="39" spans="1:14" ht="12.75">
      <c r="A39" s="3"/>
      <c r="B39" s="98" t="s">
        <v>51</v>
      </c>
      <c r="C39" s="105">
        <v>7</v>
      </c>
      <c r="D39" s="102"/>
      <c r="E39" s="101"/>
      <c r="F39" s="101"/>
      <c r="G39" s="103">
        <f t="shared" si="7"/>
        <v>0</v>
      </c>
      <c r="H39" s="106">
        <v>9.05</v>
      </c>
      <c r="I39" s="101">
        <v>79.2</v>
      </c>
      <c r="J39" s="101"/>
      <c r="K39" s="106">
        <f>+SUM(H39:J39)</f>
        <v>88.25</v>
      </c>
      <c r="L39" s="102">
        <f t="shared" si="9"/>
        <v>88.25</v>
      </c>
      <c r="M39" s="104"/>
      <c r="N39" s="103">
        <f t="shared" si="10"/>
        <v>88.25</v>
      </c>
    </row>
    <row r="40" spans="1:14" ht="12.75">
      <c r="A40" s="3"/>
      <c r="B40" s="98" t="s">
        <v>52</v>
      </c>
      <c r="C40" s="105">
        <v>2</v>
      </c>
      <c r="D40" s="102"/>
      <c r="E40" s="101"/>
      <c r="F40" s="101"/>
      <c r="G40" s="103">
        <f t="shared" si="7"/>
        <v>0</v>
      </c>
      <c r="H40" s="106">
        <v>1.5</v>
      </c>
      <c r="I40" s="101">
        <v>21</v>
      </c>
      <c r="J40" s="101"/>
      <c r="K40" s="106">
        <f>+SUM(H40:J40)</f>
        <v>22.5</v>
      </c>
      <c r="L40" s="102">
        <f t="shared" si="9"/>
        <v>22.5</v>
      </c>
      <c r="M40" s="104"/>
      <c r="N40" s="103">
        <f t="shared" si="10"/>
        <v>22.5</v>
      </c>
    </row>
    <row r="41" spans="1:14" ht="13.5" thickBot="1">
      <c r="A41" s="3"/>
      <c r="B41" s="7" t="s">
        <v>53</v>
      </c>
      <c r="C41" s="43">
        <v>1</v>
      </c>
      <c r="D41" s="71"/>
      <c r="E41" s="69"/>
      <c r="F41" s="69"/>
      <c r="G41" s="27">
        <f t="shared" si="7"/>
        <v>0</v>
      </c>
      <c r="I41" s="69">
        <v>0.5</v>
      </c>
      <c r="J41" s="69"/>
      <c r="K41" s="24">
        <f>+SUM(H41:J41)</f>
        <v>0.5</v>
      </c>
      <c r="L41" s="71">
        <f t="shared" si="9"/>
        <v>0.5</v>
      </c>
      <c r="M41" s="74"/>
      <c r="N41" s="27">
        <f t="shared" si="10"/>
        <v>0.5</v>
      </c>
    </row>
    <row r="42" spans="1:14" ht="14.25" thickBot="1" thickTop="1">
      <c r="A42" s="12"/>
      <c r="B42" s="15" t="s">
        <v>6</v>
      </c>
      <c r="C42" s="49">
        <f>SUM(C20:C41)</f>
        <v>266</v>
      </c>
      <c r="D42" s="34">
        <f aca="true" t="shared" si="11" ref="D42:N42">+SUM(D7:D41)</f>
        <v>113.60000000000001</v>
      </c>
      <c r="E42" s="35">
        <f t="shared" si="11"/>
        <v>8.9</v>
      </c>
      <c r="F42" s="35">
        <f t="shared" si="11"/>
        <v>2.45</v>
      </c>
      <c r="G42" s="34">
        <f t="shared" si="11"/>
        <v>124.95000000000002</v>
      </c>
      <c r="H42" s="36">
        <f t="shared" si="11"/>
        <v>513.3000000000001</v>
      </c>
      <c r="I42" s="35">
        <f t="shared" si="11"/>
        <v>959.35</v>
      </c>
      <c r="J42" s="35">
        <f t="shared" si="11"/>
        <v>147.22</v>
      </c>
      <c r="K42" s="34">
        <f t="shared" si="11"/>
        <v>1619.8700000000001</v>
      </c>
      <c r="L42" s="36">
        <f t="shared" si="11"/>
        <v>1744.82</v>
      </c>
      <c r="M42" s="75">
        <f t="shared" si="11"/>
        <v>379.67999999999995</v>
      </c>
      <c r="N42" s="28">
        <f t="shared" si="11"/>
        <v>2124.5</v>
      </c>
    </row>
    <row r="43" spans="1:14" s="8" customFormat="1" ht="13.5" thickTop="1">
      <c r="A43" s="14"/>
      <c r="B43" s="14"/>
      <c r="C43" s="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</sheetData>
  <sheetProtection/>
  <mergeCells count="2">
    <mergeCell ref="A1:N1"/>
    <mergeCell ref="A2:N2"/>
  </mergeCells>
  <printOptions horizontalCentered="1"/>
  <pageMargins left="0.5905511811023623" right="0.7874015748031497" top="0.984251968503937" bottom="0.7874015748031497" header="0.5905511811023623" footer="0.5905511811023623"/>
  <pageSetup blackAndWhite="1" horizontalDpi="180" verticalDpi="180" orientation="landscape" scale="70" r:id="rId1"/>
  <headerFooter alignWithMargins="0">
    <oddFooter>&amp;L&amp;8FUENTE: DEPTO. PLANIFICACION Y DESARROLLO EN MANEJO DEL FUEGO - CONAF.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75" zoomScaleNormal="75" zoomScalePageLayoutView="0" workbookViewId="0" topLeftCell="A1">
      <selection activeCell="B12" sqref="B12"/>
    </sheetView>
  </sheetViews>
  <sheetFormatPr defaultColWidth="11.421875" defaultRowHeight="12.75"/>
  <cols>
    <col min="1" max="1" width="8.140625" style="1" customWidth="1"/>
    <col min="2" max="2" width="28.00390625" style="0" customWidth="1"/>
    <col min="3" max="3" width="11.140625" style="43" customWidth="1"/>
    <col min="4" max="4" width="10.57421875" style="24" customWidth="1"/>
    <col min="5" max="5" width="12.7109375" style="24" bestFit="1" customWidth="1"/>
    <col min="6" max="7" width="8.7109375" style="24" customWidth="1"/>
    <col min="8" max="8" width="11.57421875" style="24" customWidth="1"/>
    <col min="9" max="9" width="12.8515625" style="24" customWidth="1"/>
    <col min="10" max="10" width="11.8515625" style="24" customWidth="1"/>
    <col min="11" max="11" width="11.421875" style="24" customWidth="1"/>
    <col min="12" max="12" width="11.57421875" style="24" customWidth="1"/>
    <col min="13" max="13" width="14.8515625" style="24" bestFit="1" customWidth="1"/>
    <col min="14" max="14" width="13.421875" style="24" bestFit="1" customWidth="1"/>
  </cols>
  <sheetData>
    <row r="1" spans="1:14" ht="15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15.75" customHeight="1">
      <c r="A2" s="161" t="s">
        <v>65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ht="13.5" thickBot="1"/>
    <row r="4" spans="1:14" ht="24" customHeight="1" thickBot="1" thickTop="1">
      <c r="A4" s="9"/>
      <c r="B4" s="110" t="s">
        <v>2</v>
      </c>
      <c r="C4" s="44" t="s">
        <v>3</v>
      </c>
      <c r="D4" s="50" t="s">
        <v>4</v>
      </c>
      <c r="E4" s="51"/>
      <c r="F4" s="51"/>
      <c r="G4" s="51"/>
      <c r="H4" s="51"/>
      <c r="I4" s="51"/>
      <c r="J4" s="51"/>
      <c r="K4" s="51"/>
      <c r="L4" s="52" t="s">
        <v>5</v>
      </c>
      <c r="M4" s="52" t="s">
        <v>6</v>
      </c>
      <c r="N4" s="52" t="s">
        <v>5</v>
      </c>
    </row>
    <row r="5" spans="1:14" ht="15.75" customHeight="1" thickTop="1">
      <c r="A5" s="10"/>
      <c r="B5" s="111"/>
      <c r="C5" s="45" t="s">
        <v>7</v>
      </c>
      <c r="D5" s="50" t="s">
        <v>8</v>
      </c>
      <c r="E5" s="51"/>
      <c r="F5" s="51"/>
      <c r="G5" s="51"/>
      <c r="H5" s="53" t="s">
        <v>9</v>
      </c>
      <c r="I5" s="54"/>
      <c r="J5" s="55"/>
      <c r="K5" s="55"/>
      <c r="L5" s="56" t="s">
        <v>10</v>
      </c>
      <c r="M5" s="56" t="s">
        <v>11</v>
      </c>
      <c r="N5" s="56" t="s">
        <v>12</v>
      </c>
    </row>
    <row r="6" spans="1:14" ht="16.5" customHeight="1" thickBot="1">
      <c r="A6" s="11" t="s">
        <v>73</v>
      </c>
      <c r="B6" s="112"/>
      <c r="C6" s="46"/>
      <c r="D6" s="57" t="s">
        <v>13</v>
      </c>
      <c r="E6" s="58" t="s">
        <v>14</v>
      </c>
      <c r="F6" s="59" t="s">
        <v>11</v>
      </c>
      <c r="G6" s="60" t="s">
        <v>6</v>
      </c>
      <c r="H6" s="61" t="s">
        <v>15</v>
      </c>
      <c r="I6" s="62" t="s">
        <v>16</v>
      </c>
      <c r="J6" s="63" t="s">
        <v>17</v>
      </c>
      <c r="K6" s="64" t="s">
        <v>6</v>
      </c>
      <c r="L6" s="65"/>
      <c r="M6" s="66" t="s">
        <v>18</v>
      </c>
      <c r="N6" s="66" t="s">
        <v>19</v>
      </c>
    </row>
    <row r="7" spans="1:14" ht="13.5" thickTop="1">
      <c r="A7" s="122" t="s">
        <v>20</v>
      </c>
      <c r="B7" s="122" t="s">
        <v>20</v>
      </c>
      <c r="C7" s="123">
        <v>58</v>
      </c>
      <c r="D7" s="67">
        <v>9.5</v>
      </c>
      <c r="E7" s="68">
        <v>1.25</v>
      </c>
      <c r="F7" s="68">
        <v>1.5</v>
      </c>
      <c r="G7" s="29">
        <f aca="true" t="shared" si="0" ref="G7:G30">+SUM(D7:F7)</f>
        <v>12.25</v>
      </c>
      <c r="H7" s="24">
        <v>58.95</v>
      </c>
      <c r="I7" s="69">
        <v>63.6</v>
      </c>
      <c r="J7" s="69">
        <v>5.75</v>
      </c>
      <c r="K7" s="24">
        <f>+SUM(H7:J7)</f>
        <v>128.3</v>
      </c>
      <c r="L7" s="67">
        <f aca="true" t="shared" si="1" ref="L7:L30">+SUM(G7+K7)</f>
        <v>140.55</v>
      </c>
      <c r="M7" s="73"/>
      <c r="N7" s="29">
        <f aca="true" t="shared" si="2" ref="N7:N40">+SUM(L7:M7)</f>
        <v>140.55</v>
      </c>
    </row>
    <row r="8" spans="1:14" ht="12.75">
      <c r="A8" s="16"/>
      <c r="B8" s="124" t="s">
        <v>21</v>
      </c>
      <c r="C8" s="125">
        <v>41</v>
      </c>
      <c r="D8" s="102">
        <v>4.2</v>
      </c>
      <c r="E8" s="101" t="s">
        <v>63</v>
      </c>
      <c r="F8" s="101"/>
      <c r="G8" s="103">
        <f t="shared" si="0"/>
        <v>4.2</v>
      </c>
      <c r="H8" s="106">
        <v>90</v>
      </c>
      <c r="I8" s="101">
        <v>65.2</v>
      </c>
      <c r="J8" s="101">
        <v>0.5</v>
      </c>
      <c r="K8" s="106">
        <f aca="true" t="shared" si="3" ref="K8:K39">+SUM(H8:J8)</f>
        <v>155.7</v>
      </c>
      <c r="L8" s="102">
        <f t="shared" si="1"/>
        <v>159.89999999999998</v>
      </c>
      <c r="M8" s="104"/>
      <c r="N8" s="103">
        <f t="shared" si="2"/>
        <v>159.89999999999998</v>
      </c>
    </row>
    <row r="9" spans="1:14" ht="12.75">
      <c r="A9" s="16"/>
      <c r="B9" s="124" t="s">
        <v>22</v>
      </c>
      <c r="C9" s="125">
        <v>2</v>
      </c>
      <c r="D9" s="102"/>
      <c r="E9" s="101"/>
      <c r="F9" s="101"/>
      <c r="G9" s="103">
        <f t="shared" si="0"/>
        <v>0</v>
      </c>
      <c r="H9" s="106">
        <v>5</v>
      </c>
      <c r="I9" s="101">
        <v>2</v>
      </c>
      <c r="J9" s="101" t="s">
        <v>63</v>
      </c>
      <c r="K9" s="106">
        <f t="shared" si="3"/>
        <v>7</v>
      </c>
      <c r="L9" s="102">
        <f t="shared" si="1"/>
        <v>7</v>
      </c>
      <c r="M9" s="104"/>
      <c r="N9" s="103">
        <f t="shared" si="2"/>
        <v>7</v>
      </c>
    </row>
    <row r="10" spans="1:14" ht="12.75">
      <c r="A10" s="16"/>
      <c r="B10" s="124" t="s">
        <v>24</v>
      </c>
      <c r="C10" s="125">
        <v>16</v>
      </c>
      <c r="D10" s="102">
        <v>10.3</v>
      </c>
      <c r="E10" s="101"/>
      <c r="F10" s="101"/>
      <c r="G10" s="103">
        <f t="shared" si="0"/>
        <v>10.3</v>
      </c>
      <c r="H10" s="106">
        <v>45.2</v>
      </c>
      <c r="I10" s="101">
        <v>25.2</v>
      </c>
      <c r="J10" s="101">
        <v>3.5</v>
      </c>
      <c r="K10" s="106">
        <f t="shared" si="3"/>
        <v>73.9</v>
      </c>
      <c r="L10" s="102">
        <f t="shared" si="1"/>
        <v>84.2</v>
      </c>
      <c r="M10" s="104"/>
      <c r="N10" s="103">
        <f t="shared" si="2"/>
        <v>84.2</v>
      </c>
    </row>
    <row r="11" spans="1:14" ht="12.75">
      <c r="A11" s="16"/>
      <c r="B11" s="124" t="s">
        <v>26</v>
      </c>
      <c r="C11" s="125">
        <v>22</v>
      </c>
      <c r="D11" s="102">
        <v>4.75</v>
      </c>
      <c r="E11" s="101">
        <v>5.75</v>
      </c>
      <c r="F11" s="101"/>
      <c r="G11" s="103">
        <f t="shared" si="0"/>
        <v>10.5</v>
      </c>
      <c r="H11" s="106">
        <v>28</v>
      </c>
      <c r="I11" s="101">
        <v>50.15</v>
      </c>
      <c r="J11" s="101">
        <v>0.5</v>
      </c>
      <c r="K11" s="106">
        <f t="shared" si="3"/>
        <v>78.65</v>
      </c>
      <c r="L11" s="102">
        <f t="shared" si="1"/>
        <v>89.15</v>
      </c>
      <c r="M11" s="104"/>
      <c r="N11" s="103">
        <f t="shared" si="2"/>
        <v>89.15</v>
      </c>
    </row>
    <row r="12" spans="1:14" ht="12.75">
      <c r="A12" s="16"/>
      <c r="B12" s="124" t="s">
        <v>27</v>
      </c>
      <c r="C12" s="125">
        <v>3</v>
      </c>
      <c r="D12" s="102"/>
      <c r="E12" s="101"/>
      <c r="F12" s="101"/>
      <c r="G12" s="103">
        <f t="shared" si="0"/>
        <v>0</v>
      </c>
      <c r="H12" s="106">
        <v>15</v>
      </c>
      <c r="I12" s="101">
        <v>8</v>
      </c>
      <c r="J12" s="101"/>
      <c r="K12" s="106">
        <f t="shared" si="3"/>
        <v>23</v>
      </c>
      <c r="L12" s="102">
        <f t="shared" si="1"/>
        <v>23</v>
      </c>
      <c r="M12" s="104"/>
      <c r="N12" s="103">
        <f t="shared" si="2"/>
        <v>23</v>
      </c>
    </row>
    <row r="13" spans="1:14" ht="12.75">
      <c r="A13" s="16"/>
      <c r="B13" s="124" t="s">
        <v>28</v>
      </c>
      <c r="C13" s="125">
        <v>4</v>
      </c>
      <c r="D13" s="102"/>
      <c r="E13" s="101"/>
      <c r="F13" s="101"/>
      <c r="G13" s="103">
        <f t="shared" si="0"/>
        <v>0</v>
      </c>
      <c r="H13" s="106">
        <v>5.25</v>
      </c>
      <c r="I13" s="101">
        <v>4</v>
      </c>
      <c r="J13" s="101"/>
      <c r="K13" s="106">
        <f t="shared" si="3"/>
        <v>9.25</v>
      </c>
      <c r="L13" s="102">
        <f t="shared" si="1"/>
        <v>9.25</v>
      </c>
      <c r="M13" s="104"/>
      <c r="N13" s="103">
        <f t="shared" si="2"/>
        <v>9.25</v>
      </c>
    </row>
    <row r="14" spans="1:14" ht="13.5" thickBot="1">
      <c r="A14" s="16"/>
      <c r="B14" s="146" t="s">
        <v>30</v>
      </c>
      <c r="C14" s="147">
        <v>12</v>
      </c>
      <c r="D14" s="135">
        <v>1</v>
      </c>
      <c r="E14" s="136"/>
      <c r="F14" s="136"/>
      <c r="G14" s="137">
        <f t="shared" si="0"/>
        <v>1</v>
      </c>
      <c r="H14" s="138">
        <v>14.7</v>
      </c>
      <c r="I14" s="136">
        <v>11</v>
      </c>
      <c r="J14" s="136">
        <v>15</v>
      </c>
      <c r="K14" s="138">
        <f t="shared" si="3"/>
        <v>40.7</v>
      </c>
      <c r="L14" s="135">
        <f t="shared" si="1"/>
        <v>41.7</v>
      </c>
      <c r="M14" s="139"/>
      <c r="N14" s="137">
        <f t="shared" si="2"/>
        <v>41.7</v>
      </c>
    </row>
    <row r="15" spans="1:14" ht="14.25" thickBot="1" thickTop="1">
      <c r="A15" s="141"/>
      <c r="B15" s="150"/>
      <c r="C15" s="151">
        <f>SUM(C7:C14)</f>
        <v>158</v>
      </c>
      <c r="D15" s="35">
        <f>SUM(D7:D14)</f>
        <v>29.75</v>
      </c>
      <c r="E15" s="35">
        <f aca="true" t="shared" si="4" ref="E15:N15">SUM(E7:E14)</f>
        <v>7</v>
      </c>
      <c r="F15" s="35">
        <f t="shared" si="4"/>
        <v>1.5</v>
      </c>
      <c r="G15" s="35">
        <f t="shared" si="4"/>
        <v>38.25</v>
      </c>
      <c r="H15" s="35">
        <f t="shared" si="4"/>
        <v>262.09999999999997</v>
      </c>
      <c r="I15" s="35">
        <f t="shared" si="4"/>
        <v>229.15</v>
      </c>
      <c r="J15" s="35">
        <f t="shared" si="4"/>
        <v>25.25</v>
      </c>
      <c r="K15" s="35">
        <f t="shared" si="4"/>
        <v>516.5</v>
      </c>
      <c r="L15" s="35">
        <f t="shared" si="4"/>
        <v>554.75</v>
      </c>
      <c r="M15" s="35">
        <f t="shared" si="4"/>
        <v>0</v>
      </c>
      <c r="N15" s="35">
        <f t="shared" si="4"/>
        <v>554.75</v>
      </c>
    </row>
    <row r="16" spans="1:14" ht="13.5" thickTop="1">
      <c r="A16" s="16" t="s">
        <v>74</v>
      </c>
      <c r="B16" s="148" t="s">
        <v>25</v>
      </c>
      <c r="C16" s="149">
        <v>2</v>
      </c>
      <c r="D16" s="129"/>
      <c r="E16" s="140"/>
      <c r="F16" s="140"/>
      <c r="G16" s="131">
        <f>+SUM(D16:F16)</f>
        <v>0</v>
      </c>
      <c r="H16" s="128">
        <v>3</v>
      </c>
      <c r="I16" s="140" t="s">
        <v>63</v>
      </c>
      <c r="J16" s="140"/>
      <c r="K16" s="128">
        <f>+SUM(H16:J16)</f>
        <v>3</v>
      </c>
      <c r="L16" s="129">
        <f>+SUM(G16+K16)</f>
        <v>3</v>
      </c>
      <c r="M16" s="130"/>
      <c r="N16" s="131">
        <f>+SUM(L16:M16)</f>
        <v>3</v>
      </c>
    </row>
    <row r="17" spans="1:14" ht="12.75">
      <c r="A17" s="16"/>
      <c r="B17" s="124" t="s">
        <v>29</v>
      </c>
      <c r="C17" s="125">
        <v>14</v>
      </c>
      <c r="D17" s="102">
        <v>0.5</v>
      </c>
      <c r="E17" s="101" t="s">
        <v>63</v>
      </c>
      <c r="F17" s="101"/>
      <c r="G17" s="103">
        <f>+SUM(D17:F17)</f>
        <v>0.5</v>
      </c>
      <c r="H17" s="106">
        <v>6.5</v>
      </c>
      <c r="I17" s="101">
        <v>20.2</v>
      </c>
      <c r="J17" s="101" t="s">
        <v>63</v>
      </c>
      <c r="K17" s="106">
        <f>+SUM(H17:J17)</f>
        <v>26.7</v>
      </c>
      <c r="L17" s="102">
        <f>+SUM(G17+K17)</f>
        <v>27.2</v>
      </c>
      <c r="M17" s="104"/>
      <c r="N17" s="103">
        <f>+SUM(L17:M17)</f>
        <v>27.2</v>
      </c>
    </row>
    <row r="18" spans="1:14" ht="13.5" thickBot="1">
      <c r="A18" s="16"/>
      <c r="B18" s="124" t="s">
        <v>31</v>
      </c>
      <c r="C18" s="125">
        <v>2</v>
      </c>
      <c r="D18" s="102"/>
      <c r="E18" s="101"/>
      <c r="F18" s="101"/>
      <c r="G18" s="103">
        <f>+SUM(D18:F18)</f>
        <v>0</v>
      </c>
      <c r="H18" s="106">
        <v>3</v>
      </c>
      <c r="I18" s="101">
        <v>1</v>
      </c>
      <c r="J18" s="101">
        <v>2</v>
      </c>
      <c r="K18" s="106">
        <f>+SUM(H18:J18)</f>
        <v>6</v>
      </c>
      <c r="L18" s="102">
        <f>+SUM(G18+K18)</f>
        <v>6</v>
      </c>
      <c r="M18" s="104"/>
      <c r="N18" s="103">
        <f>+SUM(L18:M18)</f>
        <v>6</v>
      </c>
    </row>
    <row r="19" spans="1:14" ht="14.25" thickBot="1" thickTop="1">
      <c r="A19" s="141"/>
      <c r="B19" s="150"/>
      <c r="C19" s="151">
        <f>SUM(C16:C18)</f>
        <v>18</v>
      </c>
      <c r="D19" s="35">
        <f>SUM(D16:D18)</f>
        <v>0.5</v>
      </c>
      <c r="E19" s="35">
        <f aca="true" t="shared" si="5" ref="E19:N19">SUM(E16:E18)</f>
        <v>0</v>
      </c>
      <c r="F19" s="35">
        <f t="shared" si="5"/>
        <v>0</v>
      </c>
      <c r="G19" s="35">
        <f t="shared" si="5"/>
        <v>0.5</v>
      </c>
      <c r="H19" s="35">
        <f t="shared" si="5"/>
        <v>12.5</v>
      </c>
      <c r="I19" s="35">
        <f t="shared" si="5"/>
        <v>21.2</v>
      </c>
      <c r="J19" s="35">
        <f t="shared" si="5"/>
        <v>2</v>
      </c>
      <c r="K19" s="35">
        <f t="shared" si="5"/>
        <v>35.7</v>
      </c>
      <c r="L19" s="35">
        <f t="shared" si="5"/>
        <v>36.2</v>
      </c>
      <c r="M19" s="35">
        <f t="shared" si="5"/>
        <v>0</v>
      </c>
      <c r="N19" s="35">
        <f t="shared" si="5"/>
        <v>36.2</v>
      </c>
    </row>
    <row r="20" spans="1:14" ht="13.5" thickTop="1">
      <c r="A20" s="16"/>
      <c r="B20" s="124" t="s">
        <v>32</v>
      </c>
      <c r="C20" s="125">
        <v>1</v>
      </c>
      <c r="D20" s="102"/>
      <c r="E20" s="101"/>
      <c r="F20" s="101"/>
      <c r="G20" s="103">
        <f t="shared" si="0"/>
        <v>0</v>
      </c>
      <c r="H20" s="106">
        <v>0.5</v>
      </c>
      <c r="I20" s="101" t="s">
        <v>63</v>
      </c>
      <c r="J20" s="101" t="s">
        <v>63</v>
      </c>
      <c r="K20" s="106">
        <f t="shared" si="3"/>
        <v>0.5</v>
      </c>
      <c r="L20" s="102">
        <f t="shared" si="1"/>
        <v>0.5</v>
      </c>
      <c r="M20" s="104"/>
      <c r="N20" s="103">
        <f t="shared" si="2"/>
        <v>0.5</v>
      </c>
    </row>
    <row r="21" spans="1:14" ht="12.75">
      <c r="A21" s="16"/>
      <c r="B21" s="124" t="s">
        <v>33</v>
      </c>
      <c r="C21" s="125">
        <v>10</v>
      </c>
      <c r="D21" s="102" t="s">
        <v>63</v>
      </c>
      <c r="E21" s="101"/>
      <c r="F21" s="101"/>
      <c r="G21" s="103">
        <f t="shared" si="0"/>
        <v>0</v>
      </c>
      <c r="H21" s="106">
        <v>15</v>
      </c>
      <c r="I21" s="101">
        <v>3.5</v>
      </c>
      <c r="J21" s="101">
        <v>1</v>
      </c>
      <c r="K21" s="106">
        <f t="shared" si="3"/>
        <v>19.5</v>
      </c>
      <c r="L21" s="102">
        <f t="shared" si="1"/>
        <v>19.5</v>
      </c>
      <c r="M21" s="104"/>
      <c r="N21" s="103">
        <f t="shared" si="2"/>
        <v>19.5</v>
      </c>
    </row>
    <row r="22" spans="1:14" ht="12.75">
      <c r="A22" s="16"/>
      <c r="B22" s="124" t="s">
        <v>55</v>
      </c>
      <c r="C22" s="125">
        <v>9</v>
      </c>
      <c r="D22" s="102"/>
      <c r="E22" s="101"/>
      <c r="F22" s="101"/>
      <c r="G22" s="103">
        <f t="shared" si="0"/>
        <v>0</v>
      </c>
      <c r="H22" s="106">
        <v>15.2</v>
      </c>
      <c r="I22" s="101">
        <v>11.5</v>
      </c>
      <c r="J22" s="101">
        <v>4</v>
      </c>
      <c r="K22" s="106">
        <f t="shared" si="3"/>
        <v>30.7</v>
      </c>
      <c r="L22" s="102">
        <f t="shared" si="1"/>
        <v>30.7</v>
      </c>
      <c r="M22" s="104"/>
      <c r="N22" s="103">
        <f t="shared" si="2"/>
        <v>30.7</v>
      </c>
    </row>
    <row r="23" spans="1:14" ht="12.75">
      <c r="A23" s="16"/>
      <c r="B23" s="124" t="s">
        <v>34</v>
      </c>
      <c r="C23" s="125">
        <v>14</v>
      </c>
      <c r="D23" s="102"/>
      <c r="E23" s="101"/>
      <c r="F23" s="101"/>
      <c r="G23" s="103">
        <f t="shared" si="0"/>
        <v>0</v>
      </c>
      <c r="H23" s="106">
        <v>18</v>
      </c>
      <c r="I23" s="101">
        <v>13</v>
      </c>
      <c r="J23" s="101">
        <v>9.5</v>
      </c>
      <c r="K23" s="106">
        <f t="shared" si="3"/>
        <v>40.5</v>
      </c>
      <c r="L23" s="102">
        <f t="shared" si="1"/>
        <v>40.5</v>
      </c>
      <c r="M23" s="104"/>
      <c r="N23" s="103">
        <f t="shared" si="2"/>
        <v>40.5</v>
      </c>
    </row>
    <row r="24" spans="1:14" ht="12.75">
      <c r="A24" s="16"/>
      <c r="B24" s="124" t="s">
        <v>35</v>
      </c>
      <c r="C24" s="125">
        <v>11</v>
      </c>
      <c r="D24" s="102">
        <v>1.75</v>
      </c>
      <c r="E24" s="101"/>
      <c r="F24" s="101"/>
      <c r="G24" s="103">
        <f t="shared" si="0"/>
        <v>1.75</v>
      </c>
      <c r="H24" s="106">
        <v>14</v>
      </c>
      <c r="I24" s="101">
        <v>5</v>
      </c>
      <c r="J24" s="101"/>
      <c r="K24" s="106">
        <f t="shared" si="3"/>
        <v>19</v>
      </c>
      <c r="L24" s="102">
        <f t="shared" si="1"/>
        <v>20.75</v>
      </c>
      <c r="M24" s="104"/>
      <c r="N24" s="103">
        <f t="shared" si="2"/>
        <v>20.75</v>
      </c>
    </row>
    <row r="25" spans="1:14" ht="12.75">
      <c r="A25" s="16"/>
      <c r="B25" s="124" t="s">
        <v>37</v>
      </c>
      <c r="C25" s="125">
        <v>54</v>
      </c>
      <c r="D25" s="102">
        <v>0.5</v>
      </c>
      <c r="E25" s="101"/>
      <c r="F25" s="101" t="s">
        <v>63</v>
      </c>
      <c r="G25" s="103">
        <f t="shared" si="0"/>
        <v>0.5</v>
      </c>
      <c r="H25" s="106">
        <v>85.5</v>
      </c>
      <c r="I25" s="101">
        <v>16.25</v>
      </c>
      <c r="J25" s="101">
        <v>1.75</v>
      </c>
      <c r="K25" s="106">
        <f t="shared" si="3"/>
        <v>103.5</v>
      </c>
      <c r="L25" s="102">
        <f t="shared" si="1"/>
        <v>104</v>
      </c>
      <c r="M25" s="104"/>
      <c r="N25" s="103">
        <f t="shared" si="2"/>
        <v>104</v>
      </c>
    </row>
    <row r="26" spans="1:14" ht="12.75">
      <c r="A26" s="16"/>
      <c r="B26" s="124" t="s">
        <v>38</v>
      </c>
      <c r="C26" s="125">
        <v>56</v>
      </c>
      <c r="D26" s="102"/>
      <c r="E26" s="101"/>
      <c r="F26" s="101"/>
      <c r="G26" s="103">
        <f t="shared" si="0"/>
        <v>0</v>
      </c>
      <c r="H26" s="106">
        <v>30</v>
      </c>
      <c r="I26" s="101">
        <v>33.2</v>
      </c>
      <c r="J26" s="101">
        <v>1.25</v>
      </c>
      <c r="K26" s="106">
        <f t="shared" si="3"/>
        <v>64.45</v>
      </c>
      <c r="L26" s="102">
        <f t="shared" si="1"/>
        <v>64.45</v>
      </c>
      <c r="M26" s="104"/>
      <c r="N26" s="103">
        <f t="shared" si="2"/>
        <v>64.45</v>
      </c>
    </row>
    <row r="27" spans="1:14" ht="12.75">
      <c r="A27" s="16"/>
      <c r="B27" s="124" t="s">
        <v>39</v>
      </c>
      <c r="C27" s="125">
        <v>4</v>
      </c>
      <c r="D27" s="102"/>
      <c r="E27" s="101"/>
      <c r="F27" s="101"/>
      <c r="G27" s="103">
        <f t="shared" si="0"/>
        <v>0</v>
      </c>
      <c r="H27" s="106">
        <v>9.3</v>
      </c>
      <c r="I27" s="101">
        <v>28</v>
      </c>
      <c r="J27" s="101">
        <v>1</v>
      </c>
      <c r="K27" s="106">
        <f t="shared" si="3"/>
        <v>38.3</v>
      </c>
      <c r="L27" s="102">
        <f t="shared" si="1"/>
        <v>38.3</v>
      </c>
      <c r="M27" s="104"/>
      <c r="N27" s="103">
        <f t="shared" si="2"/>
        <v>38.3</v>
      </c>
    </row>
    <row r="28" spans="1:14" ht="12.75">
      <c r="A28" s="16"/>
      <c r="B28" s="124" t="s">
        <v>40</v>
      </c>
      <c r="C28" s="125">
        <v>3</v>
      </c>
      <c r="D28" s="102"/>
      <c r="E28" s="101"/>
      <c r="F28" s="101"/>
      <c r="G28" s="103">
        <f t="shared" si="0"/>
        <v>0</v>
      </c>
      <c r="H28" s="106">
        <v>4.9</v>
      </c>
      <c r="I28" s="101">
        <v>1.3</v>
      </c>
      <c r="J28" s="101" t="s">
        <v>63</v>
      </c>
      <c r="K28" s="106">
        <f t="shared" si="3"/>
        <v>6.2</v>
      </c>
      <c r="L28" s="102">
        <f t="shared" si="1"/>
        <v>6.2</v>
      </c>
      <c r="M28" s="104"/>
      <c r="N28" s="103">
        <f t="shared" si="2"/>
        <v>6.2</v>
      </c>
    </row>
    <row r="29" spans="1:14" ht="12.75">
      <c r="A29" s="16"/>
      <c r="B29" s="124" t="s">
        <v>41</v>
      </c>
      <c r="C29" s="125">
        <v>10</v>
      </c>
      <c r="D29" s="102"/>
      <c r="E29" s="101"/>
      <c r="F29" s="101"/>
      <c r="G29" s="103">
        <f t="shared" si="0"/>
        <v>0</v>
      </c>
      <c r="H29" s="106">
        <v>40.02</v>
      </c>
      <c r="I29" s="101">
        <v>0.9</v>
      </c>
      <c r="J29" s="101"/>
      <c r="K29" s="106">
        <f t="shared" si="3"/>
        <v>40.92</v>
      </c>
      <c r="L29" s="102">
        <f t="shared" si="1"/>
        <v>40.92</v>
      </c>
      <c r="M29" s="104"/>
      <c r="N29" s="103">
        <f t="shared" si="2"/>
        <v>40.92</v>
      </c>
    </row>
    <row r="30" spans="1:14" ht="12.75">
      <c r="A30" s="16"/>
      <c r="B30" s="124" t="s">
        <v>42</v>
      </c>
      <c r="C30" s="125">
        <v>7</v>
      </c>
      <c r="D30" s="102"/>
      <c r="E30" s="101"/>
      <c r="F30" s="101"/>
      <c r="G30" s="103">
        <f t="shared" si="0"/>
        <v>0</v>
      </c>
      <c r="H30" s="106">
        <v>12.3</v>
      </c>
      <c r="I30" s="101">
        <v>0</v>
      </c>
      <c r="J30" s="101"/>
      <c r="K30" s="106">
        <f t="shared" si="3"/>
        <v>12.3</v>
      </c>
      <c r="L30" s="102">
        <f t="shared" si="1"/>
        <v>12.3</v>
      </c>
      <c r="M30" s="104"/>
      <c r="N30" s="103">
        <f t="shared" si="2"/>
        <v>12.3</v>
      </c>
    </row>
    <row r="31" spans="1:14" ht="12.75">
      <c r="A31" s="16"/>
      <c r="B31" s="126" t="s">
        <v>43</v>
      </c>
      <c r="C31" s="127">
        <v>2</v>
      </c>
      <c r="D31" s="106"/>
      <c r="E31" s="101"/>
      <c r="F31" s="101"/>
      <c r="G31" s="106">
        <f>+SUM(D31:F31)</f>
        <v>0</v>
      </c>
      <c r="H31" s="102">
        <v>0.7</v>
      </c>
      <c r="I31" s="101">
        <v>0.4</v>
      </c>
      <c r="J31" s="101"/>
      <c r="K31" s="103">
        <f t="shared" si="3"/>
        <v>1.1</v>
      </c>
      <c r="L31" s="106">
        <f>+SUM(G31+K31)</f>
        <v>1.1</v>
      </c>
      <c r="M31" s="104"/>
      <c r="N31" s="103">
        <f t="shared" si="2"/>
        <v>1.1</v>
      </c>
    </row>
    <row r="32" spans="1:14" ht="12.75">
      <c r="A32" s="3"/>
      <c r="B32" s="124" t="s">
        <v>44</v>
      </c>
      <c r="C32" s="125">
        <v>5</v>
      </c>
      <c r="D32" s="102"/>
      <c r="E32" s="101"/>
      <c r="F32" s="101"/>
      <c r="G32" s="103">
        <f aca="true" t="shared" si="6" ref="G32:G40">+SUM(D32:F32)</f>
        <v>0</v>
      </c>
      <c r="H32" s="106">
        <v>1.4</v>
      </c>
      <c r="I32" s="101">
        <v>11.75</v>
      </c>
      <c r="J32" s="101">
        <v>0.5</v>
      </c>
      <c r="K32" s="106">
        <f t="shared" si="3"/>
        <v>13.65</v>
      </c>
      <c r="L32" s="102">
        <f aca="true" t="shared" si="7" ref="L32:L40">+SUM(G32+K32)</f>
        <v>13.65</v>
      </c>
      <c r="M32" s="104"/>
      <c r="N32" s="103">
        <f t="shared" si="2"/>
        <v>13.65</v>
      </c>
    </row>
    <row r="33" spans="1:14" ht="12.75">
      <c r="A33" s="3"/>
      <c r="B33" s="124" t="s">
        <v>57</v>
      </c>
      <c r="C33" s="125">
        <v>1</v>
      </c>
      <c r="D33" s="102"/>
      <c r="E33" s="101"/>
      <c r="F33" s="101"/>
      <c r="G33" s="103">
        <f t="shared" si="6"/>
        <v>0</v>
      </c>
      <c r="H33" s="106"/>
      <c r="I33" s="101">
        <v>0.5</v>
      </c>
      <c r="J33" s="101"/>
      <c r="K33" s="106">
        <f t="shared" si="3"/>
        <v>0.5</v>
      </c>
      <c r="L33" s="102">
        <f t="shared" si="7"/>
        <v>0.5</v>
      </c>
      <c r="M33" s="104"/>
      <c r="N33" s="103">
        <f t="shared" si="2"/>
        <v>0.5</v>
      </c>
    </row>
    <row r="34" spans="1:14" ht="12.75">
      <c r="A34" s="3"/>
      <c r="B34" s="124" t="s">
        <v>45</v>
      </c>
      <c r="C34" s="125">
        <v>12</v>
      </c>
      <c r="D34" s="102"/>
      <c r="E34" s="101"/>
      <c r="F34" s="101"/>
      <c r="G34" s="103">
        <f t="shared" si="6"/>
        <v>0</v>
      </c>
      <c r="H34" s="106">
        <v>3.85</v>
      </c>
      <c r="I34" s="101">
        <v>28.4</v>
      </c>
      <c r="J34" s="101">
        <v>0.4</v>
      </c>
      <c r="K34" s="106">
        <f t="shared" si="3"/>
        <v>32.65</v>
      </c>
      <c r="L34" s="102">
        <f t="shared" si="7"/>
        <v>32.65</v>
      </c>
      <c r="M34" s="104"/>
      <c r="N34" s="103">
        <f t="shared" si="2"/>
        <v>32.65</v>
      </c>
    </row>
    <row r="35" spans="1:14" ht="12.75">
      <c r="A35" s="3"/>
      <c r="B35" s="124" t="s">
        <v>46</v>
      </c>
      <c r="C35" s="125">
        <v>16</v>
      </c>
      <c r="D35" s="102">
        <v>0.35</v>
      </c>
      <c r="E35" s="101"/>
      <c r="F35" s="101"/>
      <c r="G35" s="103">
        <f t="shared" si="6"/>
        <v>0.35</v>
      </c>
      <c r="H35" s="106">
        <v>16.5</v>
      </c>
      <c r="I35" s="101">
        <v>11.75</v>
      </c>
      <c r="J35" s="101">
        <v>1.5</v>
      </c>
      <c r="K35" s="106">
        <f t="shared" si="3"/>
        <v>29.75</v>
      </c>
      <c r="L35" s="102">
        <f t="shared" si="7"/>
        <v>30.1</v>
      </c>
      <c r="M35" s="104"/>
      <c r="N35" s="103">
        <f t="shared" si="2"/>
        <v>30.1</v>
      </c>
    </row>
    <row r="36" spans="1:14" ht="12.75">
      <c r="A36" s="3"/>
      <c r="B36" s="124" t="s">
        <v>47</v>
      </c>
      <c r="C36" s="125">
        <v>4</v>
      </c>
      <c r="D36" s="102"/>
      <c r="E36" s="101"/>
      <c r="F36" s="101"/>
      <c r="G36" s="103">
        <f t="shared" si="6"/>
        <v>0</v>
      </c>
      <c r="H36" s="106">
        <v>4</v>
      </c>
      <c r="I36" s="101">
        <v>9.5</v>
      </c>
      <c r="J36" s="101"/>
      <c r="K36" s="106">
        <f t="shared" si="3"/>
        <v>13.5</v>
      </c>
      <c r="L36" s="102">
        <f t="shared" si="7"/>
        <v>13.5</v>
      </c>
      <c r="M36" s="104"/>
      <c r="N36" s="103">
        <f t="shared" si="2"/>
        <v>13.5</v>
      </c>
    </row>
    <row r="37" spans="1:14" ht="12.75">
      <c r="A37" s="3"/>
      <c r="B37" s="124" t="s">
        <v>64</v>
      </c>
      <c r="C37" s="125">
        <v>3</v>
      </c>
      <c r="D37" s="102"/>
      <c r="E37" s="101"/>
      <c r="F37" s="101"/>
      <c r="G37" s="103">
        <f t="shared" si="6"/>
        <v>0</v>
      </c>
      <c r="H37" s="106">
        <v>1</v>
      </c>
      <c r="I37" s="101">
        <v>2</v>
      </c>
      <c r="J37" s="101">
        <v>2</v>
      </c>
      <c r="K37" s="106">
        <f t="shared" si="3"/>
        <v>5</v>
      </c>
      <c r="L37" s="102">
        <f t="shared" si="7"/>
        <v>5</v>
      </c>
      <c r="M37" s="104"/>
      <c r="N37" s="103">
        <f t="shared" si="2"/>
        <v>5</v>
      </c>
    </row>
    <row r="38" spans="1:14" ht="12.75">
      <c r="A38" s="3"/>
      <c r="B38" s="124" t="s">
        <v>49</v>
      </c>
      <c r="C38" s="125">
        <v>13</v>
      </c>
      <c r="D38" s="102"/>
      <c r="E38" s="101"/>
      <c r="F38" s="101"/>
      <c r="G38" s="103">
        <f t="shared" si="6"/>
        <v>0</v>
      </c>
      <c r="H38" s="106">
        <v>3.65</v>
      </c>
      <c r="I38" s="101">
        <v>13.2</v>
      </c>
      <c r="J38" s="101">
        <v>2.75</v>
      </c>
      <c r="K38" s="106">
        <f t="shared" si="3"/>
        <v>19.599999999999998</v>
      </c>
      <c r="L38" s="102">
        <f t="shared" si="7"/>
        <v>19.599999999999998</v>
      </c>
      <c r="M38" s="104"/>
      <c r="N38" s="103">
        <f t="shared" si="2"/>
        <v>19.599999999999998</v>
      </c>
    </row>
    <row r="39" spans="1:14" ht="12.75">
      <c r="A39" s="3"/>
      <c r="B39" s="124" t="s">
        <v>50</v>
      </c>
      <c r="C39" s="125">
        <v>6</v>
      </c>
      <c r="D39" s="102"/>
      <c r="E39" s="101"/>
      <c r="F39" s="101"/>
      <c r="G39" s="103">
        <f t="shared" si="6"/>
        <v>0</v>
      </c>
      <c r="H39" s="106">
        <v>2.75</v>
      </c>
      <c r="I39" s="101">
        <v>4.65</v>
      </c>
      <c r="J39" s="101" t="s">
        <v>63</v>
      </c>
      <c r="K39" s="106">
        <f t="shared" si="3"/>
        <v>7.4</v>
      </c>
      <c r="L39" s="102">
        <f t="shared" si="7"/>
        <v>7.4</v>
      </c>
      <c r="M39" s="104"/>
      <c r="N39" s="103">
        <f t="shared" si="2"/>
        <v>7.4</v>
      </c>
    </row>
    <row r="40" spans="1:14" ht="13.5" thickBot="1">
      <c r="A40" s="3"/>
      <c r="B40" s="122" t="s">
        <v>51</v>
      </c>
      <c r="C40" s="123">
        <v>8</v>
      </c>
      <c r="D40" s="71"/>
      <c r="E40" s="69"/>
      <c r="F40" s="69"/>
      <c r="G40" s="27">
        <f t="shared" si="6"/>
        <v>0</v>
      </c>
      <c r="H40" s="24">
        <v>20.5</v>
      </c>
      <c r="I40" s="69">
        <v>81.5</v>
      </c>
      <c r="J40" s="69"/>
      <c r="K40" s="24">
        <f>+SUM(H40:J40)</f>
        <v>102</v>
      </c>
      <c r="L40" s="71">
        <f t="shared" si="7"/>
        <v>102</v>
      </c>
      <c r="M40" s="74"/>
      <c r="N40" s="27">
        <f t="shared" si="2"/>
        <v>102</v>
      </c>
    </row>
    <row r="41" spans="1:14" ht="14.25" thickBot="1" thickTop="1">
      <c r="A41" s="12"/>
      <c r="B41" s="15" t="s">
        <v>6</v>
      </c>
      <c r="C41" s="49">
        <f>SUM(C7:C40)</f>
        <v>601</v>
      </c>
      <c r="D41" s="34">
        <f aca="true" t="shared" si="8" ref="D41:N41">+SUM(D7:D40)</f>
        <v>63.1</v>
      </c>
      <c r="E41" s="35">
        <f t="shared" si="8"/>
        <v>14</v>
      </c>
      <c r="F41" s="35">
        <f t="shared" si="8"/>
        <v>3</v>
      </c>
      <c r="G41" s="34">
        <f t="shared" si="8"/>
        <v>80.1</v>
      </c>
      <c r="H41" s="36">
        <f t="shared" si="8"/>
        <v>848.2699999999999</v>
      </c>
      <c r="I41" s="35">
        <f t="shared" si="8"/>
        <v>777</v>
      </c>
      <c r="J41" s="35">
        <f t="shared" si="8"/>
        <v>80.15</v>
      </c>
      <c r="K41" s="34">
        <f t="shared" si="8"/>
        <v>1705.4200000000003</v>
      </c>
      <c r="L41" s="36">
        <f t="shared" si="8"/>
        <v>1785.5200000000002</v>
      </c>
      <c r="M41" s="75">
        <f t="shared" si="8"/>
        <v>0</v>
      </c>
      <c r="N41" s="28">
        <f t="shared" si="8"/>
        <v>1785.5200000000002</v>
      </c>
    </row>
    <row r="42" spans="1:14" s="8" customFormat="1" ht="13.5" thickTop="1">
      <c r="A42" s="14"/>
      <c r="B42" s="14"/>
      <c r="C42" s="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</sheetData>
  <sheetProtection/>
  <mergeCells count="2">
    <mergeCell ref="A1:N1"/>
    <mergeCell ref="A2:N2"/>
  </mergeCells>
  <printOptions horizontalCentered="1"/>
  <pageMargins left="0.5905511811023623" right="0.7874015748031497" top="0.7874015748031497" bottom="0.7874015748031497" header="0.5905511811023623" footer="0.5905511811023623"/>
  <pageSetup horizontalDpi="300" verticalDpi="300" orientation="landscape" scale="70" r:id="rId1"/>
  <headerFooter alignWithMargins="0">
    <oddFooter>&amp;L&amp;8FUENTE: DEPTO. PLANIFICACION Y DESARROLLO EN MANEJO DEL FUEGO - CONAF.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conaf</dc:creator>
  <cp:keywords/>
  <dc:description/>
  <cp:lastModifiedBy>Soledad Guzman</cp:lastModifiedBy>
  <cp:lastPrinted>2006-12-14T20:44:39Z</cp:lastPrinted>
  <dcterms:created xsi:type="dcterms:W3CDTF">1998-07-31T14:13:12Z</dcterms:created>
  <dcterms:modified xsi:type="dcterms:W3CDTF">2012-08-16T17:07:24Z</dcterms:modified>
  <cp:category/>
  <cp:version/>
  <cp:contentType/>
  <cp:contentStatus/>
</cp:coreProperties>
</file>